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las\Desktop\"/>
    </mc:Choice>
  </mc:AlternateContent>
  <bookViews>
    <workbookView xWindow="0" yWindow="0" windowWidth="23970" windowHeight="895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L196" i="1" s="1"/>
  <c r="J13" i="1"/>
  <c r="J24" i="1" s="1"/>
  <c r="J196" i="1" s="1"/>
  <c r="I13" i="1"/>
  <c r="I24" i="1" s="1"/>
  <c r="I196" i="1" s="1"/>
  <c r="H13" i="1"/>
  <c r="H24" i="1" s="1"/>
  <c r="H196" i="1" s="1"/>
  <c r="G13" i="1"/>
  <c r="G24" i="1" s="1"/>
  <c r="G196" i="1" s="1"/>
  <c r="F13" i="1"/>
  <c r="F43" i="1" l="1"/>
  <c r="F24" i="1"/>
  <c r="F196" i="1" s="1"/>
</calcChain>
</file>

<file path=xl/sharedStrings.xml><?xml version="1.0" encoding="utf-8"?>
<sst xmlns="http://schemas.openxmlformats.org/spreadsheetml/2006/main" count="336" uniqueCount="140">
  <si>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</si>
  <si>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</si>
  <si>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</si>
  <si>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</si>
  <si>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</si>
  <si>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</si>
  <si>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</si>
  <si>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</si>
  <si>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</si>
  <si>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</si>
  <si>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</si>
  <si>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</si>
  <si>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</si>
  <si>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</si>
  <si>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</si>
  <si>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</si>
  <si>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</si>
  <si>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</si>
  <si>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</si>
  <si>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</si>
  <si>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</si>
  <si>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</si>
  <si>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</si>
  <si>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</si>
  <si>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</si>
  <si>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</si>
  <si>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</si>
  <si>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</si>
  <si>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</si>
  <si>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</si>
  <si>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</si>
  <si>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</si>
  <si>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</si>
  <si>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</si>
  <si>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</si>
  <si>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КАША ВЯЗКАЯ МОЛОЧНАЯ ИЗ РИСА И ПШЕНА / ВЕТЧИНА</t>
  </si>
  <si>
    <t>КАКАО С МОЛОКОМ</t>
  </si>
  <si>
    <t>200</t>
  </si>
  <si>
    <t>Батон</t>
  </si>
  <si>
    <t>СУП КАРТОФЕЛЬНЫЙ С БОБОВЫМИ С КУРИЦЕЙ</t>
  </si>
  <si>
    <t>КАША РАССЫПЧАТАЯ ГРЕЧНЕВАЯ 150/ПОДЖАРКА ИЗ ФИЛЕ КУРИЦЫ 87</t>
  </si>
  <si>
    <t>ЧАЙ С САХАРОМ, ВАРЕНЬЕМ, ДЖЕМОМ, МЕДОМ, ПОВИДЛОМ</t>
  </si>
  <si>
    <t>200/15</t>
  </si>
  <si>
    <t>Хлеб Пшеничный 40</t>
  </si>
  <si>
    <t>40</t>
  </si>
  <si>
    <t>171.1/251</t>
  </si>
  <si>
    <t>Макаронные изделия отварные с маслом/КОТЛЕТЫ РУБЛЕННЫЕ ИЗ БРОЙЛЕРОВ-ЦЫПЛЯТ</t>
  </si>
  <si>
    <t>ЧАЙ С ЛИМОНОМ</t>
  </si>
  <si>
    <t>Хлеб Пшеничный</t>
  </si>
  <si>
    <t>МОРКОВНЫЕ ПАЛОЧКИ</t>
  </si>
  <si>
    <t>295/ 202.1</t>
  </si>
  <si>
    <t>СУП КАРТОФЕЛЬНЫЙ С МЯСНЫМИ ФРИКАДЕЛЬКАМИ (21гр)</t>
  </si>
  <si>
    <t>250</t>
  </si>
  <si>
    <t>КОТЛЕТЫ РУБЛЕННЫЕ ИЗ БРОЙЛЕРОВ-ЦЫПЛЯТ/Макаронные изделия отварные с маслом</t>
  </si>
  <si>
    <t>200/15/7</t>
  </si>
  <si>
    <t>ЖАРКОЕ ПО-ДОМАШНЕМУ с курицей</t>
  </si>
  <si>
    <t>ПОМИДОР СВЕЖИЙ</t>
  </si>
  <si>
    <t>БОРЩ С КАПУСТОЙ И КАРТОФЕЛЕМ И СМЕТАНОЙ</t>
  </si>
  <si>
    <t>ЖАРКОЕ ПО-ДОМАШНЕМУ с курицей 300</t>
  </si>
  <si>
    <t>300</t>
  </si>
  <si>
    <t>горячий напиток</t>
  </si>
  <si>
    <t>82</t>
  </si>
  <si>
    <t>259</t>
  </si>
  <si>
    <t>377</t>
  </si>
  <si>
    <t>ПОДЖАРКА ИЗ РЫБЫ/РИС ОТВАРНОЙ</t>
  </si>
  <si>
    <t>КОМПОТ ИЗ СМЕСИ СУХОФРУКТОВ</t>
  </si>
  <si>
    <t>САЛАТ ИЗ СВЕКЛЫ С ЗЕЛЕНЫМ ГОРОШКОМ</t>
  </si>
  <si>
    <t>РАССОЛЬНИК ЛЕНИНГРАДСКИЙ</t>
  </si>
  <si>
    <t>ПЕЧЕНЬЕ</t>
  </si>
  <si>
    <t>55</t>
  </si>
  <si>
    <t xml:space="preserve"> напиток</t>
  </si>
  <si>
    <t>231/304</t>
  </si>
  <si>
    <t>349</t>
  </si>
  <si>
    <t>96</t>
  </si>
  <si>
    <t>Котлета домашняя</t>
  </si>
  <si>
    <t>80</t>
  </si>
  <si>
    <t>КАРТОФЕЛЬНОЕ ПЮРЕ  200</t>
  </si>
  <si>
    <t>СУП ОВОЩНОЙ</t>
  </si>
  <si>
    <t xml:space="preserve">Котлета домашняя 55/КАРТОФЕЛЬНОЕ ПЮРЕ </t>
  </si>
  <si>
    <t xml:space="preserve">Сырок творожный глазированный </t>
  </si>
  <si>
    <t>45</t>
  </si>
  <si>
    <t>ОГУРЕЦ СВЕЖИЙ</t>
  </si>
  <si>
    <t>32</t>
  </si>
  <si>
    <t>яблоко</t>
  </si>
  <si>
    <t>271</t>
  </si>
  <si>
    <t>312</t>
  </si>
  <si>
    <t>99</t>
  </si>
  <si>
    <t>271/312</t>
  </si>
  <si>
    <t>376</t>
  </si>
  <si>
    <t>МАКАРОННЫЕ ИЗДЕЛИЯ ОТВАРНЫЕ С МАСЛОМ / Сосиска отварная</t>
  </si>
  <si>
    <t>КОМПОТ ИЗ С/М ЯГОД</t>
  </si>
  <si>
    <t>ВИНЕГРЕТ ОВОЩНОЙ</t>
  </si>
  <si>
    <t>СУП КАРТОФЕЛЬНЫЙ С КЛЕЦКАМИ с курицей</t>
  </si>
  <si>
    <t>Макаронные изделия отварные с маслом/Сосиска отварная</t>
  </si>
  <si>
    <t>202.1/ 254</t>
  </si>
  <si>
    <t>67</t>
  </si>
  <si>
    <t>108</t>
  </si>
  <si>
    <t>202.1</t>
  </si>
  <si>
    <t>375</t>
  </si>
  <si>
    <t/>
  </si>
  <si>
    <t>гор. Блюдо</t>
  </si>
  <si>
    <t>Котлеты рубленные из бройлеров-цыплят/Соус красный основной/КАША РАССЫПЧАТАЯ ГРЕЧНЕВАЯ</t>
  </si>
  <si>
    <t xml:space="preserve">Хлеб пшеничный </t>
  </si>
  <si>
    <t>СОКИ ОВОЩНЫЕ, ФРУКТОВЫЕ И ЯГОДНЫЕ</t>
  </si>
  <si>
    <t>295/348/171,1</t>
  </si>
  <si>
    <t>389</t>
  </si>
  <si>
    <t>первое блюдо</t>
  </si>
  <si>
    <t>ЩИ ИЗ СВЕЖЕЙ КАПУСТЫ С КАРТОФЕЛЕМ</t>
  </si>
  <si>
    <t>КАША ПШЕННАЯ С ИЗЮМОМ</t>
  </si>
  <si>
    <t>210</t>
  </si>
  <si>
    <t>СЫР (ПОРЦИЯМИ)</t>
  </si>
  <si>
    <t>20</t>
  </si>
  <si>
    <t>БАТОН</t>
  </si>
  <si>
    <t>30</t>
  </si>
  <si>
    <t>ЙОГУРТ</t>
  </si>
  <si>
    <t>125</t>
  </si>
  <si>
    <t>СУП КАРТОФЕЛЬНЫЙ С РИСОМ И КУРИЦЕЙ</t>
  </si>
  <si>
    <t>ФРИКАДЕЛЬКИ ИЗ КУР ИЛИ БРОЙЛЕРОВ-ЦЫПЛЯТ/Гороховое пюре 200</t>
  </si>
  <si>
    <t>177.1</t>
  </si>
  <si>
    <t>15</t>
  </si>
  <si>
    <t>101</t>
  </si>
  <si>
    <t>297/306</t>
  </si>
  <si>
    <t>ТЕФТЕЛИ МЯСНЫЕ С РИСОМ/КАРТОФЕЛЬНОЕ ПЮРЕ</t>
  </si>
  <si>
    <t>Хлеб Ржаной 40</t>
  </si>
  <si>
    <t>СУП С РЫБНЫМИ КОНСЕРВАМИ</t>
  </si>
  <si>
    <t xml:space="preserve">ТЕФТЕЛИ МЯСНЫЕ С РИСОМ/КАРТОФЕЛЬНОЕ ПЮРЕ </t>
  </si>
  <si>
    <t>279/312</t>
  </si>
  <si>
    <t>87</t>
  </si>
  <si>
    <t>ПЛОВ ИЗ КУРИЦЫ</t>
  </si>
  <si>
    <t>КОМПОТ ИЗ СВЕЖИХ ЯБЛОК</t>
  </si>
  <si>
    <t>ИКРА КАБАЧКОВАЯ КОНСЕРВИРОВАННАЯ</t>
  </si>
  <si>
    <t>СУП КАРТОФЕЛЬНЫЙ С МАКАРОННЫМИ ИЗДЕЛИЯМИ и с курицей</t>
  </si>
  <si>
    <t>ПЛОВ ИЗ КУРИЦЫ 250</t>
  </si>
  <si>
    <t>ХЛЕБ РЖАНОЙ 20</t>
  </si>
  <si>
    <t>342.1</t>
  </si>
  <si>
    <t>103</t>
  </si>
  <si>
    <t>291</t>
  </si>
  <si>
    <t>ГБОУ гимназия им.С.В.Байменова города Похвистнево</t>
  </si>
  <si>
    <t>Директор</t>
  </si>
  <si>
    <t>Бочарова А.А.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</si>
</sst>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;\-#,##0.0"/>
    <numFmt numFmtId="165" formatCode="0.0"/>
    <numFmt numFmtId="166" formatCode="#,##0.00;\-#,##0.00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3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3" fillId="0" borderId="0" xfId="0" applyFont="1" applyAlignment="1">
      <alignment horizontal="righ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4" xfId="0" applyBorder="1"/>
    <xf numFmtId="0" fontId="3" fillId="0" borderId="16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7" xfId="0" applyFont="1" applyBorder="1" applyAlignment="1">
      <alignment horizontal="center" vertical="top" wrapText="1"/>
    </xf>
    <xf numFmtId="0" fontId="3" fillId="0" borderId="1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0" fontId="3" fillId="3" borderId="20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8" fillId="0" borderId="0" xfId="0" applyFont="1" applyAlignment="1">
      <alignment horizontal="lef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3" fillId="2" borderId="2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5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7" xfId="0" applyFont="1" applyFill="1" applyBorder="1" applyAlignment="1" applyProtection="1">
      <alignment horizontal="center" vertical="top" wrapText="1"/>
      <protection locked="0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top"/>
    </xf>
    <xf numFmtId="1" fontId="3" fillId="2" borderId="4" xfId="0" applyNumberFormat="1" applyFont="1" applyFill="1" applyBorder="1" applyAlignment="1" applyProtection="1">
      <alignment horizontal="center"/>
      <protection locked="0"/>
    </xf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Fill="1" applyBorder="1" applyAlignment="1" applyProtection="1">
      <alignment horizontal="left"/>
    </xf>
    <xf numFmtId="0" fontId="0" fillId="0" borderId="2" xfId="0" applyBorder="1" applyProtection="1">
      <protection locked="0"/>
    </xf>
    <xf numFmtId="164" fontId="12" fillId="4" borderId="23" xfId="0" applyNumberFormat="1" applyFont="1" applyFill="1" applyBorder="1" applyAlignment="1" applyProtection="1">
      <alignment horizontal="center" vertical="center" wrapText="1"/>
    </xf>
    <xf numFmtId="165" fontId="1" fillId="4" borderId="2" xfId="0" applyNumberFormat="1" applyFont="1" applyFill="1" applyBorder="1" applyAlignment="1" applyProtection="1">
      <alignment horizontal="center" vertical="center"/>
      <protection locked="0"/>
    </xf>
    <xf numFmtId="165" fontId="0" fillId="4" borderId="2" xfId="0" applyNumberFormat="1" applyFill="1" applyBorder="1" applyAlignment="1" applyProtection="1">
      <alignment horizontal="center" vertical="center"/>
      <protection locked="0"/>
    </xf>
    <xf numFmtId="165" fontId="1" fillId="4" borderId="17" xfId="0" applyNumberFormat="1" applyFont="1" applyFill="1" applyBorder="1" applyAlignment="1" applyProtection="1">
      <alignment horizontal="center" vertical="center"/>
      <protection locked="0"/>
    </xf>
    <xf numFmtId="0" fontId="0" fillId="4" borderId="1" xfId="0" applyFill="1" applyBorder="1" applyAlignment="1" applyProtection="1">
      <alignment vertical="center" wrapText="1"/>
      <protection locked="0"/>
    </xf>
    <xf numFmtId="0" fontId="12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Alignment="1" applyProtection="1">
      <alignment horizontal="center" vertical="center"/>
      <protection locked="0"/>
    </xf>
    <xf numFmtId="0" fontId="12" fillId="4" borderId="24" xfId="0" applyNumberFormat="1" applyFont="1" applyFill="1" applyBorder="1" applyAlignment="1" applyProtection="1">
      <alignment vertical="center" wrapText="1"/>
      <protection locked="0"/>
    </xf>
    <xf numFmtId="0" fontId="1" fillId="4" borderId="2" xfId="0" applyFont="1" applyFill="1" applyBorder="1" applyAlignment="1" applyProtection="1">
      <alignment wrapText="1"/>
      <protection locked="0"/>
    </xf>
    <xf numFmtId="1" fontId="1" fillId="4" borderId="2" xfId="0" applyNumberFormat="1" applyFont="1" applyFill="1" applyBorder="1" applyAlignment="1" applyProtection="1">
      <alignment horizontal="center"/>
      <protection locked="0"/>
    </xf>
    <xf numFmtId="0" fontId="13" fillId="4" borderId="24" xfId="0" applyNumberFormat="1" applyFont="1" applyFill="1" applyBorder="1" applyAlignment="1" applyProtection="1">
      <alignment vertical="center" wrapText="1"/>
      <protection locked="0"/>
    </xf>
    <xf numFmtId="0" fontId="13" fillId="4" borderId="23" xfId="0" applyNumberFormat="1" applyFont="1" applyFill="1" applyBorder="1" applyAlignment="1" applyProtection="1">
      <alignment horizontal="center" vertical="center" wrapText="1"/>
      <protection locked="0"/>
    </xf>
    <xf numFmtId="0" fontId="0" fillId="4" borderId="3" xfId="0" applyFill="1" applyBorder="1" applyAlignment="1" applyProtection="1">
      <alignment wrapText="1"/>
      <protection locked="0"/>
    </xf>
    <xf numFmtId="1" fontId="0" fillId="4" borderId="3" xfId="0" applyNumberFormat="1" applyFill="1" applyBorder="1" applyAlignment="1" applyProtection="1">
      <alignment horizontal="center"/>
      <protection locked="0"/>
    </xf>
    <xf numFmtId="166" fontId="12" fillId="4" borderId="23" xfId="0" applyNumberFormat="1" applyFont="1" applyFill="1" applyBorder="1" applyAlignment="1" applyProtection="1">
      <alignment horizontal="center" vertical="center" wrapText="1"/>
      <protection locked="0"/>
    </xf>
    <xf numFmtId="2" fontId="0" fillId="4" borderId="2" xfId="0" applyNumberFormat="1" applyFill="1" applyBorder="1" applyAlignment="1" applyProtection="1">
      <alignment horizontal="center" vertical="center"/>
      <protection locked="0"/>
    </xf>
    <xf numFmtId="2" fontId="1" fillId="4" borderId="2" xfId="0" applyNumberFormat="1" applyFont="1" applyFill="1" applyBorder="1" applyAlignment="1" applyProtection="1">
      <alignment horizontal="center"/>
      <protection locked="0"/>
    </xf>
    <xf numFmtId="166" fontId="13" fillId="4" borderId="23" xfId="0" applyNumberFormat="1" applyFont="1" applyFill="1" applyBorder="1" applyAlignment="1" applyProtection="1">
      <alignment horizontal="center" vertical="center" wrapText="1"/>
      <protection locked="0"/>
    </xf>
    <xf numFmtId="2" fontId="0" fillId="4" borderId="3" xfId="0" applyNumberFormat="1" applyFill="1" applyBorder="1" applyAlignment="1" applyProtection="1">
      <alignment horizontal="center"/>
      <protection locked="0"/>
    </xf>
    <xf numFmtId="164" fontId="12" fillId="4" borderId="23" xfId="0" applyNumberFormat="1" applyFont="1" applyFill="1" applyBorder="1" applyAlignment="1" applyProtection="1">
      <alignment horizontal="center" vertical="center" wrapText="1"/>
      <protection locked="0"/>
    </xf>
    <xf numFmtId="165" fontId="1" fillId="4" borderId="2" xfId="0" applyNumberFormat="1" applyFont="1" applyFill="1" applyBorder="1" applyAlignment="1" applyProtection="1">
      <alignment horizontal="center"/>
      <protection locked="0"/>
    </xf>
    <xf numFmtId="164" fontId="13" fillId="4" borderId="23" xfId="0" applyNumberFormat="1" applyFont="1" applyFill="1" applyBorder="1" applyAlignment="1" applyProtection="1">
      <alignment horizontal="center" vertical="center" wrapText="1"/>
      <protection locked="0"/>
    </xf>
    <xf numFmtId="165" fontId="0" fillId="4" borderId="3" xfId="0" applyNumberFormat="1" applyFill="1" applyBorder="1" applyAlignment="1" applyProtection="1">
      <alignment horizontal="center"/>
      <protection locked="0"/>
    </xf>
    <xf numFmtId="165" fontId="1" fillId="4" borderId="17" xfId="0" applyNumberFormat="1" applyFont="1" applyFill="1" applyBorder="1" applyAlignment="1" applyProtection="1">
      <alignment horizontal="center"/>
      <protection locked="0"/>
    </xf>
    <xf numFmtId="165" fontId="0" fillId="4" borderId="25" xfId="0" applyNumberFormat="1" applyFill="1" applyBorder="1" applyAlignment="1" applyProtection="1">
      <alignment horizontal="center"/>
      <protection locked="0"/>
    </xf>
    <xf numFmtId="0" fontId="0" fillId="4" borderId="2" xfId="0" applyFill="1" applyBorder="1" applyAlignment="1" applyProtection="1">
      <alignment horizontal="center" vertical="center"/>
      <protection locked="0"/>
    </xf>
    <xf numFmtId="0" fontId="1" fillId="4" borderId="2" xfId="0" applyFont="1" applyFill="1" applyBorder="1" applyProtection="1">
      <protection locked="0"/>
    </xf>
    <xf numFmtId="0" fontId="12" fillId="4" borderId="23" xfId="0" applyNumberFormat="1" applyFont="1" applyFill="1" applyBorder="1" applyAlignment="1" applyProtection="1">
      <alignment horizontal="center" vertical="center" wrapText="1"/>
    </xf>
    <xf numFmtId="0" fontId="12" fillId="4" borderId="2" xfId="0" applyNumberFormat="1" applyFont="1" applyFill="1" applyBorder="1" applyAlignment="1" applyProtection="1">
      <alignment vertical="center" wrapText="1"/>
      <protection locked="0"/>
    </xf>
    <xf numFmtId="0" fontId="1" fillId="4" borderId="1" xfId="0" applyFont="1" applyFill="1" applyBorder="1" applyAlignment="1" applyProtection="1">
      <alignment vertical="center" wrapText="1"/>
      <protection locked="0"/>
    </xf>
    <xf numFmtId="0" fontId="12" fillId="4" borderId="24" xfId="0" applyNumberFormat="1" applyFont="1" applyFill="1" applyBorder="1" applyAlignment="1" applyProtection="1">
      <alignment vertical="center" wrapText="1"/>
    </xf>
    <xf numFmtId="0" fontId="2" fillId="4" borderId="2" xfId="0" applyNumberFormat="1" applyFont="1" applyFill="1" applyBorder="1" applyAlignment="1" applyProtection="1">
      <alignment horizontal="center" vertical="center"/>
      <protection locked="0"/>
    </xf>
    <xf numFmtId="0" fontId="12" fillId="4" borderId="24" xfId="0" applyNumberFormat="1" applyFont="1" applyFill="1" applyBorder="1" applyAlignment="1" applyProtection="1">
      <alignment horizontal="center" vertical="center" wrapText="1"/>
      <protection locked="0"/>
    </xf>
    <xf numFmtId="0" fontId="13" fillId="4" borderId="23" xfId="0" applyNumberFormat="1" applyFont="1" applyFill="1" applyBorder="1" applyAlignment="1" applyProtection="1">
      <alignment horizontal="center" vertical="center" wrapText="1"/>
    </xf>
    <xf numFmtId="166" fontId="12" fillId="4" borderId="23" xfId="0" applyNumberFormat="1" applyFont="1" applyFill="1" applyBorder="1" applyAlignment="1" applyProtection="1">
      <alignment horizontal="center" vertical="center" wrapText="1"/>
    </xf>
    <xf numFmtId="2" fontId="1" fillId="4" borderId="2" xfId="0" applyNumberFormat="1" applyFont="1" applyFill="1" applyBorder="1" applyAlignment="1" applyProtection="1">
      <alignment horizontal="center" vertical="center"/>
      <protection locked="0"/>
    </xf>
    <xf numFmtId="0" fontId="14" fillId="4" borderId="2" xfId="0" applyFont="1" applyFill="1" applyBorder="1" applyAlignment="1">
      <alignment horizontal="left"/>
    </xf>
    <xf numFmtId="0" fontId="14" fillId="4" borderId="2" xfId="0" applyFont="1" applyFill="1" applyBorder="1" applyAlignment="1">
      <alignment horizontal="left" wrapText="1"/>
    </xf>
    <xf numFmtId="0" fontId="0" fillId="4" borderId="2" xfId="0" applyFill="1" applyBorder="1"/>
    <xf numFmtId="0" fontId="0" fillId="4" borderId="2" xfId="0" applyFill="1" applyBorder="1" applyAlignment="1" applyProtection="1">
      <alignment horizontal="left" wrapText="1"/>
      <protection locked="0"/>
    </xf>
    <xf numFmtId="0" fontId="0" fillId="4" borderId="3" xfId="0" applyFill="1" applyBorder="1" applyAlignment="1" applyProtection="1">
      <alignment horizontal="center" vertical="center"/>
      <protection locked="0"/>
    </xf>
    <xf numFmtId="164" fontId="12" fillId="4" borderId="23" xfId="0" applyNumberFormat="1" applyFont="1" applyFill="1" applyBorder="1" applyAlignment="1" applyProtection="1">
      <alignment horizontal="right" vertical="center" wrapText="1"/>
    </xf>
    <xf numFmtId="165" fontId="0" fillId="4" borderId="2" xfId="0" applyNumberFormat="1" applyFill="1" applyBorder="1" applyAlignment="1" applyProtection="1">
      <alignment horizontal="right" vertical="center"/>
      <protection locked="0"/>
    </xf>
    <xf numFmtId="166" fontId="12" fillId="4" borderId="23" xfId="0" applyNumberFormat="1" applyFont="1" applyFill="1" applyBorder="1" applyAlignment="1" applyProtection="1">
      <alignment horizontal="right" vertical="center" wrapText="1"/>
    </xf>
    <xf numFmtId="2" fontId="0" fillId="4" borderId="2" xfId="0" applyNumberFormat="1" applyFill="1" applyBorder="1" applyAlignment="1" applyProtection="1">
      <alignment horizontal="right" vertical="center"/>
      <protection locked="0"/>
    </xf>
    <xf numFmtId="0" fontId="12" fillId="4" borderId="24" xfId="0" applyNumberFormat="1" applyFont="1" applyFill="1" applyBorder="1" applyAlignment="1" applyProtection="1">
      <alignment horizontal="left" vertical="center" wrapText="1"/>
    </xf>
    <xf numFmtId="0" fontId="1" fillId="4" borderId="4" xfId="0" applyFont="1" applyFill="1" applyBorder="1" applyAlignment="1">
      <alignment horizontal="center"/>
    </xf>
    <xf numFmtId="0" fontId="14" fillId="4" borderId="4" xfId="0" applyFont="1" applyFill="1" applyBorder="1" applyAlignment="1">
      <alignment horizontal="left"/>
    </xf>
    <xf numFmtId="0" fontId="3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3" fillId="2" borderId="2" xfId="0" applyFont="1" applyFill="1" applyBorder="1" applyAlignment="1" applyProtection="1">
      <alignment horizontal="left" wrapText="1"/>
      <protection locked="0"/>
    </xf>
    <xf numFmtId="0" fontId="7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O19" sqref="O19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101" t="s">
        <v>137</v>
      </c>
      <c r="D1" s="102"/>
      <c r="E1" s="102"/>
      <c r="F1" s="12" t="s">
        <v>16</v>
      </c>
      <c r="G1" s="2" t="s">
        <v>17</v>
      </c>
      <c r="H1" s="103" t="s">
        <v>138</v>
      </c>
      <c r="I1" s="103"/>
      <c r="J1" s="103"/>
      <c r="K1" s="103"/>
    </row>
    <row r="2" spans="1:12" ht="18" x14ac:dyDescent="0.2">
      <c r="A2" s="35" t="s">
        <v>6</v>
      </c>
      <c r="C2" s="2"/>
      <c r="G2" s="2" t="s">
        <v>18</v>
      </c>
      <c r="H2" s="103" t="s">
        <v>139</v>
      </c>
      <c r="I2" s="103"/>
      <c r="J2" s="103"/>
      <c r="K2" s="103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3</v>
      </c>
      <c r="I3" s="48">
        <v>3</v>
      </c>
      <c r="J3" s="49">
        <v>2025</v>
      </c>
      <c r="K3" s="50"/>
    </row>
    <row r="4" spans="1:12" x14ac:dyDescent="0.2">
      <c r="C4" s="2"/>
      <c r="D4" s="4"/>
      <c r="H4" s="47" t="s">
        <v>32</v>
      </c>
      <c r="I4" s="47" t="s">
        <v>33</v>
      </c>
      <c r="J4" s="47" t="s">
        <v>34</v>
      </c>
    </row>
    <row r="5" spans="1:12" ht="33.75" x14ac:dyDescent="0.2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30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31</v>
      </c>
    </row>
    <row r="6" spans="1:12" ht="25.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35</v>
      </c>
      <c r="F6" s="40">
        <v>280</v>
      </c>
      <c r="G6" s="40">
        <v>12.3</v>
      </c>
      <c r="H6" s="40">
        <v>23.4</v>
      </c>
      <c r="I6" s="40">
        <v>40.1</v>
      </c>
      <c r="J6" s="40">
        <v>397.4</v>
      </c>
      <c r="K6" s="41">
        <v>175</v>
      </c>
      <c r="L6" s="40">
        <v>54.38</v>
      </c>
    </row>
    <row r="7" spans="1:12" ht="15" x14ac:dyDescent="0.25">
      <c r="A7" s="23"/>
      <c r="B7" s="15"/>
      <c r="C7" s="11"/>
      <c r="D7" s="51" t="s">
        <v>22</v>
      </c>
      <c r="E7" s="42" t="s">
        <v>36</v>
      </c>
      <c r="F7" s="43" t="s">
        <v>37</v>
      </c>
      <c r="G7" s="43">
        <v>3.8</v>
      </c>
      <c r="H7" s="43">
        <v>3</v>
      </c>
      <c r="I7" s="43">
        <v>24.4</v>
      </c>
      <c r="J7" s="43">
        <v>141</v>
      </c>
      <c r="K7" s="44">
        <v>382</v>
      </c>
      <c r="L7" s="43">
        <v>17.260000000000002</v>
      </c>
    </row>
    <row r="8" spans="1:12" ht="15" x14ac:dyDescent="0.25">
      <c r="A8" s="23"/>
      <c r="B8" s="15"/>
      <c r="C8" s="11"/>
      <c r="D8" s="7" t="s">
        <v>23</v>
      </c>
      <c r="E8" s="42" t="s">
        <v>38</v>
      </c>
      <c r="F8" s="43">
        <v>30</v>
      </c>
      <c r="G8" s="43">
        <v>2.2999999999999998</v>
      </c>
      <c r="H8" s="43">
        <v>0.9</v>
      </c>
      <c r="I8" s="43">
        <v>15.4</v>
      </c>
      <c r="J8" s="43">
        <v>78.599999999999994</v>
      </c>
      <c r="K8" s="44"/>
      <c r="L8" s="43">
        <v>2.94</v>
      </c>
    </row>
    <row r="9" spans="1:12" ht="15" x14ac:dyDescent="0.25">
      <c r="A9" s="23"/>
      <c r="B9" s="15"/>
      <c r="C9" s="11"/>
      <c r="D9" s="7"/>
      <c r="E9" s="42"/>
      <c r="F9" s="43"/>
      <c r="G9" s="43"/>
      <c r="H9" s="43"/>
      <c r="I9" s="43"/>
      <c r="J9" s="43"/>
      <c r="K9" s="44"/>
      <c r="L9" s="43"/>
    </row>
    <row r="10" spans="1:12" ht="15" x14ac:dyDescent="0.25">
      <c r="A10" s="23"/>
      <c r="B10" s="15"/>
      <c r="C10" s="11"/>
      <c r="D10" s="7"/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29</v>
      </c>
      <c r="E13" s="9"/>
      <c r="F13" s="19">
        <f>SUM(F6:F12)</f>
        <v>310</v>
      </c>
      <c r="G13" s="19">
        <f t="shared" ref="G13:J13" si="0">SUM(G6:G12)</f>
        <v>18.400000000000002</v>
      </c>
      <c r="H13" s="19">
        <f t="shared" si="0"/>
        <v>27.299999999999997</v>
      </c>
      <c r="I13" s="19">
        <f t="shared" si="0"/>
        <v>79.900000000000006</v>
      </c>
      <c r="J13" s="19">
        <f t="shared" si="0"/>
        <v>617</v>
      </c>
      <c r="K13" s="25"/>
      <c r="L13" s="19">
        <f t="shared" ref="L13" si="1">SUM(L6:L12)</f>
        <v>74.58</v>
      </c>
    </row>
    <row r="14" spans="1:12" ht="15" x14ac:dyDescent="0.25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42" t="s">
        <v>39</v>
      </c>
      <c r="F14" s="43">
        <v>250</v>
      </c>
      <c r="G14" s="43">
        <v>10</v>
      </c>
      <c r="H14" s="43">
        <v>6.6</v>
      </c>
      <c r="I14" s="43">
        <v>19.100000000000001</v>
      </c>
      <c r="J14" s="43">
        <v>176.6</v>
      </c>
      <c r="K14" s="44">
        <v>102</v>
      </c>
      <c r="L14" s="43">
        <v>20.53</v>
      </c>
    </row>
    <row r="15" spans="1:12" ht="25.5" x14ac:dyDescent="0.25">
      <c r="A15" s="23"/>
      <c r="B15" s="15"/>
      <c r="C15" s="11"/>
      <c r="D15" s="7" t="s">
        <v>21</v>
      </c>
      <c r="E15" s="42" t="s">
        <v>40</v>
      </c>
      <c r="F15" s="43">
        <v>237</v>
      </c>
      <c r="G15" s="43">
        <v>25.8</v>
      </c>
      <c r="H15" s="43">
        <v>32.299999999999997</v>
      </c>
      <c r="I15" s="43">
        <v>41</v>
      </c>
      <c r="J15" s="43">
        <v>556.79999999999995</v>
      </c>
      <c r="K15" s="44" t="s">
        <v>45</v>
      </c>
      <c r="L15" s="43">
        <v>78.3</v>
      </c>
    </row>
    <row r="16" spans="1:12" ht="25.5" x14ac:dyDescent="0.25">
      <c r="A16" s="23"/>
      <c r="B16" s="15"/>
      <c r="C16" s="11"/>
      <c r="D16" s="7" t="s">
        <v>27</v>
      </c>
      <c r="E16" s="42" t="s">
        <v>41</v>
      </c>
      <c r="F16" s="43" t="s">
        <v>42</v>
      </c>
      <c r="G16" s="43">
        <v>0.1</v>
      </c>
      <c r="H16" s="43">
        <v>0</v>
      </c>
      <c r="I16" s="43">
        <v>14.7</v>
      </c>
      <c r="J16" s="43">
        <v>59.3</v>
      </c>
      <c r="K16" s="44">
        <v>376</v>
      </c>
      <c r="L16" s="43">
        <v>2.65</v>
      </c>
    </row>
    <row r="17" spans="1:12" ht="15" x14ac:dyDescent="0.25">
      <c r="A17" s="23"/>
      <c r="B17" s="15"/>
      <c r="C17" s="11"/>
      <c r="D17" s="7" t="s">
        <v>23</v>
      </c>
      <c r="E17" s="42" t="s">
        <v>43</v>
      </c>
      <c r="F17" s="43" t="s">
        <v>44</v>
      </c>
      <c r="G17" s="43">
        <v>3.1</v>
      </c>
      <c r="H17" s="43">
        <v>0.2</v>
      </c>
      <c r="I17" s="43">
        <v>20.100000000000001</v>
      </c>
      <c r="J17" s="43">
        <v>94.7</v>
      </c>
      <c r="K17" s="44"/>
      <c r="L17" s="43">
        <v>3</v>
      </c>
    </row>
    <row r="18" spans="1:12" ht="15" x14ac:dyDescent="0.25">
      <c r="A18" s="23"/>
      <c r="B18" s="15"/>
      <c r="C18" s="11"/>
      <c r="D18" s="7"/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/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29</v>
      </c>
      <c r="E23" s="9"/>
      <c r="F23" s="19">
        <f>SUM(F14:F22)</f>
        <v>487</v>
      </c>
      <c r="G23" s="19">
        <f t="shared" ref="G23:J23" si="2">SUM(G14:G22)</f>
        <v>39</v>
      </c>
      <c r="H23" s="19">
        <f t="shared" si="2"/>
        <v>39.1</v>
      </c>
      <c r="I23" s="19">
        <f t="shared" si="2"/>
        <v>94.9</v>
      </c>
      <c r="J23" s="19">
        <f t="shared" si="2"/>
        <v>887.4</v>
      </c>
      <c r="K23" s="25"/>
      <c r="L23" s="19">
        <f t="shared" ref="L23" si="3">SUM(L14:L22)</f>
        <v>104.48</v>
      </c>
    </row>
    <row r="24" spans="1:12" ht="15" x14ac:dyDescent="0.2">
      <c r="A24" s="29">
        <f>A6</f>
        <v>1</v>
      </c>
      <c r="B24" s="30">
        <f>B6</f>
        <v>1</v>
      </c>
      <c r="C24" s="104" t="s">
        <v>4</v>
      </c>
      <c r="D24" s="105"/>
      <c r="E24" s="31"/>
      <c r="F24" s="32">
        <f>F13+F23</f>
        <v>797</v>
      </c>
      <c r="G24" s="32">
        <f t="shared" ref="G24:J24" si="4">G13+G23</f>
        <v>57.400000000000006</v>
      </c>
      <c r="H24" s="32">
        <f t="shared" si="4"/>
        <v>66.400000000000006</v>
      </c>
      <c r="I24" s="32">
        <f t="shared" si="4"/>
        <v>174.8</v>
      </c>
      <c r="J24" s="32">
        <f t="shared" si="4"/>
        <v>1504.4</v>
      </c>
      <c r="K24" s="32"/>
      <c r="L24" s="32">
        <f t="shared" ref="L24" si="5">L13+L23</f>
        <v>179.06</v>
      </c>
    </row>
    <row r="25" spans="1:12" ht="25.5" x14ac:dyDescent="0.25">
      <c r="A25" s="14">
        <v>1</v>
      </c>
      <c r="B25" s="15">
        <v>2</v>
      </c>
      <c r="C25" s="22" t="s">
        <v>20</v>
      </c>
      <c r="D25" s="5" t="s">
        <v>25</v>
      </c>
      <c r="E25" s="39" t="s">
        <v>46</v>
      </c>
      <c r="F25" s="40">
        <v>280</v>
      </c>
      <c r="G25" s="40">
        <v>25.5</v>
      </c>
      <c r="H25" s="40">
        <v>25.2</v>
      </c>
      <c r="I25" s="40">
        <v>44.9</v>
      </c>
      <c r="J25" s="40">
        <v>509.2</v>
      </c>
      <c r="K25" s="41">
        <v>104</v>
      </c>
      <c r="L25" s="40">
        <v>62.59</v>
      </c>
    </row>
    <row r="26" spans="1:12" ht="15" x14ac:dyDescent="0.25">
      <c r="A26" s="14"/>
      <c r="B26" s="15"/>
      <c r="C26" s="11"/>
      <c r="D26" s="6" t="s">
        <v>21</v>
      </c>
      <c r="E26" s="42" t="s">
        <v>47</v>
      </c>
      <c r="F26" s="43">
        <v>222</v>
      </c>
      <c r="G26" s="43">
        <v>0.1</v>
      </c>
      <c r="H26" s="43">
        <v>0</v>
      </c>
      <c r="I26" s="43">
        <v>14.9</v>
      </c>
      <c r="J26" s="43">
        <v>60.8</v>
      </c>
      <c r="K26" s="44" t="s">
        <v>50</v>
      </c>
      <c r="L26" s="43">
        <v>4.09</v>
      </c>
    </row>
    <row r="27" spans="1:12" ht="15" x14ac:dyDescent="0.25">
      <c r="A27" s="14"/>
      <c r="B27" s="15"/>
      <c r="C27" s="11"/>
      <c r="D27" s="7" t="s">
        <v>27</v>
      </c>
      <c r="E27" s="42" t="s">
        <v>48</v>
      </c>
      <c r="F27" s="43">
        <v>40</v>
      </c>
      <c r="G27" s="43">
        <v>3.1</v>
      </c>
      <c r="H27" s="43">
        <v>0.2</v>
      </c>
      <c r="I27" s="43">
        <v>20.100000000000001</v>
      </c>
      <c r="J27" s="43">
        <v>94.7</v>
      </c>
      <c r="K27" s="44">
        <v>377</v>
      </c>
      <c r="L27" s="43">
        <v>3</v>
      </c>
    </row>
    <row r="28" spans="1:12" ht="15" x14ac:dyDescent="0.25">
      <c r="A28" s="14"/>
      <c r="B28" s="15"/>
      <c r="C28" s="11"/>
      <c r="D28" s="7" t="s">
        <v>23</v>
      </c>
      <c r="E28" s="42" t="s">
        <v>49</v>
      </c>
      <c r="F28" s="43">
        <v>100</v>
      </c>
      <c r="G28" s="43">
        <v>1</v>
      </c>
      <c r="H28" s="43">
        <v>0.1</v>
      </c>
      <c r="I28" s="43">
        <v>5.5</v>
      </c>
      <c r="J28" s="43">
        <v>28</v>
      </c>
      <c r="K28" s="44"/>
      <c r="L28" s="43">
        <v>9</v>
      </c>
    </row>
    <row r="29" spans="1:12" ht="15" x14ac:dyDescent="0.25">
      <c r="A29" s="14"/>
      <c r="B29" s="15"/>
      <c r="C29" s="11"/>
      <c r="D29" s="7"/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29</v>
      </c>
      <c r="E32" s="9"/>
      <c r="F32" s="19">
        <f>SUM(F25:F31)</f>
        <v>642</v>
      </c>
      <c r="G32" s="19">
        <f t="shared" ref="G32" si="6">SUM(G25:G31)</f>
        <v>29.700000000000003</v>
      </c>
      <c r="H32" s="19">
        <f t="shared" ref="H32" si="7">SUM(H25:H31)</f>
        <v>25.5</v>
      </c>
      <c r="I32" s="19">
        <f t="shared" ref="I32" si="8">SUM(I25:I31)</f>
        <v>85.4</v>
      </c>
      <c r="J32" s="19">
        <f t="shared" ref="J32:L32" si="9">SUM(J25:J31)</f>
        <v>692.7</v>
      </c>
      <c r="K32" s="25"/>
      <c r="L32" s="19">
        <f t="shared" si="9"/>
        <v>78.680000000000007</v>
      </c>
    </row>
    <row r="33" spans="1:12" ht="25.5" x14ac:dyDescent="0.2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42" t="s">
        <v>51</v>
      </c>
      <c r="F33" s="43" t="s">
        <v>52</v>
      </c>
      <c r="G33" s="43">
        <v>6.1</v>
      </c>
      <c r="H33" s="43">
        <v>6.6</v>
      </c>
      <c r="I33" s="43">
        <v>17.600000000000001</v>
      </c>
      <c r="J33" s="43">
        <v>155.4</v>
      </c>
      <c r="K33" s="44">
        <v>104</v>
      </c>
      <c r="L33" s="43">
        <v>34.75</v>
      </c>
    </row>
    <row r="34" spans="1:12" ht="25.5" x14ac:dyDescent="0.25">
      <c r="A34" s="14"/>
      <c r="B34" s="15"/>
      <c r="C34" s="11"/>
      <c r="D34" s="7" t="s">
        <v>21</v>
      </c>
      <c r="E34" s="42" t="s">
        <v>53</v>
      </c>
      <c r="F34" s="43">
        <v>230</v>
      </c>
      <c r="G34" s="43">
        <v>25.5</v>
      </c>
      <c r="H34" s="43">
        <v>25.2</v>
      </c>
      <c r="I34" s="43">
        <v>44.9</v>
      </c>
      <c r="J34" s="43">
        <v>509.2</v>
      </c>
      <c r="K34" s="44" t="s">
        <v>50</v>
      </c>
      <c r="L34" s="43">
        <v>62.6</v>
      </c>
    </row>
    <row r="35" spans="1:12" ht="15" x14ac:dyDescent="0.25">
      <c r="A35" s="14"/>
      <c r="B35" s="15"/>
      <c r="C35" s="11"/>
      <c r="D35" s="7" t="s">
        <v>27</v>
      </c>
      <c r="E35" s="42" t="s">
        <v>47</v>
      </c>
      <c r="F35" s="43" t="s">
        <v>54</v>
      </c>
      <c r="G35" s="43">
        <v>0.1</v>
      </c>
      <c r="H35" s="43">
        <v>0</v>
      </c>
      <c r="I35" s="43">
        <v>14.9</v>
      </c>
      <c r="J35" s="43">
        <v>60.8</v>
      </c>
      <c r="K35" s="44">
        <v>377</v>
      </c>
      <c r="L35" s="43">
        <v>4.09</v>
      </c>
    </row>
    <row r="36" spans="1:12" ht="15" x14ac:dyDescent="0.25">
      <c r="A36" s="14"/>
      <c r="B36" s="15"/>
      <c r="C36" s="11"/>
      <c r="D36" s="7" t="s">
        <v>23</v>
      </c>
      <c r="E36" s="42" t="s">
        <v>43</v>
      </c>
      <c r="F36" s="43">
        <v>40</v>
      </c>
      <c r="G36" s="43">
        <v>3.1</v>
      </c>
      <c r="H36" s="43">
        <v>0.2</v>
      </c>
      <c r="I36" s="43">
        <v>20.100000000000001</v>
      </c>
      <c r="J36" s="43">
        <v>94.7</v>
      </c>
      <c r="K36" s="44"/>
      <c r="L36" s="43">
        <v>3</v>
      </c>
    </row>
    <row r="37" spans="1:12" ht="15" x14ac:dyDescent="0.25">
      <c r="A37" s="14"/>
      <c r="B37" s="15"/>
      <c r="C37" s="11"/>
      <c r="D37" s="7"/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/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29</v>
      </c>
      <c r="E42" s="9"/>
      <c r="F42" s="19">
        <f>SUM(F33:F41)</f>
        <v>270</v>
      </c>
      <c r="G42" s="19">
        <f t="shared" ref="G42" si="10">SUM(G33:G41)</f>
        <v>34.800000000000004</v>
      </c>
      <c r="H42" s="19">
        <f t="shared" ref="H42" si="11">SUM(H33:H41)</f>
        <v>31.999999999999996</v>
      </c>
      <c r="I42" s="19">
        <f t="shared" ref="I42" si="12">SUM(I33:I41)</f>
        <v>97.5</v>
      </c>
      <c r="J42" s="19">
        <f t="shared" ref="J42:L42" si="13">SUM(J33:J41)</f>
        <v>820.1</v>
      </c>
      <c r="K42" s="25"/>
      <c r="L42" s="19">
        <f t="shared" si="13"/>
        <v>104.44</v>
      </c>
    </row>
    <row r="43" spans="1:12" ht="15.75" customHeight="1" x14ac:dyDescent="0.2">
      <c r="A43" s="33">
        <f>A25</f>
        <v>1</v>
      </c>
      <c r="B43" s="33">
        <f>B25</f>
        <v>2</v>
      </c>
      <c r="C43" s="104" t="s">
        <v>4</v>
      </c>
      <c r="D43" s="105"/>
      <c r="E43" s="31"/>
      <c r="F43" s="32">
        <f>F32+F42</f>
        <v>912</v>
      </c>
      <c r="G43" s="32">
        <f t="shared" ref="G43" si="14">G32+G42</f>
        <v>64.5</v>
      </c>
      <c r="H43" s="32">
        <f t="shared" ref="H43" si="15">H32+H42</f>
        <v>57.5</v>
      </c>
      <c r="I43" s="32">
        <f t="shared" ref="I43" si="16">I32+I42</f>
        <v>182.9</v>
      </c>
      <c r="J43" s="32">
        <f t="shared" ref="J43:L43" si="17">J32+J42</f>
        <v>1512.8000000000002</v>
      </c>
      <c r="K43" s="32"/>
      <c r="L43" s="32">
        <f t="shared" si="17"/>
        <v>183.12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55</v>
      </c>
      <c r="F44" s="40">
        <v>250</v>
      </c>
      <c r="G44" s="40">
        <v>16.2</v>
      </c>
      <c r="H44" s="40">
        <v>20.8</v>
      </c>
      <c r="I44" s="40">
        <v>28.9</v>
      </c>
      <c r="J44" s="40">
        <v>368.6</v>
      </c>
      <c r="K44" s="41">
        <v>259</v>
      </c>
      <c r="L44" s="40">
        <v>52.75</v>
      </c>
    </row>
    <row r="45" spans="1:12" ht="25.5" x14ac:dyDescent="0.25">
      <c r="A45" s="23"/>
      <c r="B45" s="15"/>
      <c r="C45" s="11"/>
      <c r="D45" s="6" t="s">
        <v>60</v>
      </c>
      <c r="E45" s="42" t="s">
        <v>41</v>
      </c>
      <c r="F45" s="43">
        <v>215</v>
      </c>
      <c r="G45" s="43">
        <v>0.1</v>
      </c>
      <c r="H45" s="43">
        <v>0</v>
      </c>
      <c r="I45" s="43">
        <v>14.7</v>
      </c>
      <c r="J45" s="43">
        <v>59.3</v>
      </c>
      <c r="K45" s="44">
        <v>376</v>
      </c>
      <c r="L45" s="43">
        <v>2.65</v>
      </c>
    </row>
    <row r="46" spans="1:12" ht="15" x14ac:dyDescent="0.25">
      <c r="A46" s="23"/>
      <c r="B46" s="15"/>
      <c r="C46" s="11"/>
      <c r="D46" s="7" t="s">
        <v>23</v>
      </c>
      <c r="E46" s="42" t="s">
        <v>48</v>
      </c>
      <c r="F46" s="43">
        <v>40</v>
      </c>
      <c r="G46" s="43">
        <v>3.1</v>
      </c>
      <c r="H46" s="43">
        <v>0.2</v>
      </c>
      <c r="I46" s="43">
        <v>20.100000000000001</v>
      </c>
      <c r="J46" s="43">
        <v>94.7</v>
      </c>
      <c r="K46" s="44"/>
      <c r="L46" s="43">
        <v>3</v>
      </c>
    </row>
    <row r="47" spans="1:12" ht="15" x14ac:dyDescent="0.25">
      <c r="A47" s="23"/>
      <c r="B47" s="15"/>
      <c r="C47" s="11"/>
      <c r="D47" s="7"/>
      <c r="E47" s="42" t="s">
        <v>56</v>
      </c>
      <c r="F47" s="43">
        <v>40</v>
      </c>
      <c r="G47" s="43">
        <v>0.4</v>
      </c>
      <c r="H47" s="43">
        <v>0.1</v>
      </c>
      <c r="I47" s="43">
        <v>1.5</v>
      </c>
      <c r="J47" s="43">
        <v>9.6</v>
      </c>
      <c r="K47" s="44"/>
      <c r="L47" s="43">
        <v>20.28</v>
      </c>
    </row>
    <row r="48" spans="1:12" ht="15" x14ac:dyDescent="0.25">
      <c r="A48" s="23"/>
      <c r="B48" s="15"/>
      <c r="C48" s="11"/>
      <c r="D48" s="7"/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29</v>
      </c>
      <c r="E51" s="9"/>
      <c r="F51" s="19">
        <f>SUM(F44:F50)</f>
        <v>545</v>
      </c>
      <c r="G51" s="19">
        <f t="shared" ref="G51" si="18">SUM(G44:G50)</f>
        <v>19.8</v>
      </c>
      <c r="H51" s="19">
        <f t="shared" ref="H51" si="19">SUM(H44:H50)</f>
        <v>21.1</v>
      </c>
      <c r="I51" s="19">
        <f t="shared" ref="I51" si="20">SUM(I44:I50)</f>
        <v>65.199999999999989</v>
      </c>
      <c r="J51" s="19">
        <f t="shared" ref="J51:L51" si="21">SUM(J44:J50)</f>
        <v>532.20000000000005</v>
      </c>
      <c r="K51" s="25"/>
      <c r="L51" s="19">
        <f t="shared" si="21"/>
        <v>78.680000000000007</v>
      </c>
    </row>
    <row r="52" spans="1:12" ht="15" x14ac:dyDescent="0.2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42" t="s">
        <v>57</v>
      </c>
      <c r="F52" s="43" t="s">
        <v>52</v>
      </c>
      <c r="G52" s="43">
        <v>1.8</v>
      </c>
      <c r="H52" s="43">
        <v>5.7</v>
      </c>
      <c r="I52" s="43">
        <v>12.1</v>
      </c>
      <c r="J52" s="43">
        <v>110.1</v>
      </c>
      <c r="K52" s="44" t="s">
        <v>61</v>
      </c>
      <c r="L52" s="43">
        <v>13.06</v>
      </c>
    </row>
    <row r="53" spans="1:12" ht="15" x14ac:dyDescent="0.25">
      <c r="A53" s="23"/>
      <c r="B53" s="15"/>
      <c r="C53" s="11"/>
      <c r="D53" s="7" t="s">
        <v>21</v>
      </c>
      <c r="E53" s="42" t="s">
        <v>58</v>
      </c>
      <c r="F53" s="43" t="s">
        <v>59</v>
      </c>
      <c r="G53" s="43">
        <v>18.100000000000001</v>
      </c>
      <c r="H53" s="43">
        <v>25.8</v>
      </c>
      <c r="I53" s="43">
        <v>43.4</v>
      </c>
      <c r="J53" s="43">
        <v>479.1</v>
      </c>
      <c r="K53" s="44" t="s">
        <v>62</v>
      </c>
      <c r="L53" s="43">
        <v>62.64</v>
      </c>
    </row>
    <row r="54" spans="1:12" ht="15" x14ac:dyDescent="0.25">
      <c r="A54" s="23"/>
      <c r="B54" s="15"/>
      <c r="C54" s="11"/>
      <c r="D54" s="7" t="s">
        <v>60</v>
      </c>
      <c r="E54" s="42" t="s">
        <v>47</v>
      </c>
      <c r="F54" s="43">
        <v>222</v>
      </c>
      <c r="G54" s="43">
        <v>0.1</v>
      </c>
      <c r="H54" s="43">
        <v>0</v>
      </c>
      <c r="I54" s="43">
        <v>14.9</v>
      </c>
      <c r="J54" s="43">
        <v>60.8</v>
      </c>
      <c r="K54" s="44" t="s">
        <v>63</v>
      </c>
      <c r="L54" s="43">
        <v>4.09</v>
      </c>
    </row>
    <row r="55" spans="1:12" ht="15" x14ac:dyDescent="0.25">
      <c r="A55" s="23"/>
      <c r="B55" s="15"/>
      <c r="C55" s="11"/>
      <c r="D55" s="7" t="s">
        <v>23</v>
      </c>
      <c r="E55" s="42" t="s">
        <v>43</v>
      </c>
      <c r="F55" s="43" t="s">
        <v>44</v>
      </c>
      <c r="G55" s="43">
        <v>3.1</v>
      </c>
      <c r="H55" s="43">
        <v>0.2</v>
      </c>
      <c r="I55" s="43">
        <v>20.100000000000001</v>
      </c>
      <c r="J55" s="43">
        <v>94.7</v>
      </c>
      <c r="K55" s="44"/>
      <c r="L55" s="43">
        <v>3</v>
      </c>
    </row>
    <row r="56" spans="1:12" ht="15" x14ac:dyDescent="0.25">
      <c r="A56" s="23"/>
      <c r="B56" s="15"/>
      <c r="C56" s="11"/>
      <c r="D56" s="7"/>
      <c r="E56" s="42" t="s">
        <v>56</v>
      </c>
      <c r="F56" s="43">
        <v>60</v>
      </c>
      <c r="G56" s="43">
        <v>0.7</v>
      </c>
      <c r="H56" s="43">
        <v>0.1</v>
      </c>
      <c r="I56" s="43">
        <v>2.2999999999999998</v>
      </c>
      <c r="J56" s="43">
        <v>14.5</v>
      </c>
      <c r="K56" s="44"/>
      <c r="L56" s="43">
        <v>27.38</v>
      </c>
    </row>
    <row r="57" spans="1:12" ht="15" x14ac:dyDescent="0.25">
      <c r="A57" s="23"/>
      <c r="B57" s="15"/>
      <c r="C57" s="11"/>
      <c r="D57" s="7"/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29</v>
      </c>
      <c r="E61" s="9"/>
      <c r="F61" s="19">
        <f>SUM(F52:F60)</f>
        <v>282</v>
      </c>
      <c r="G61" s="19">
        <f t="shared" ref="G61" si="22">SUM(G52:G60)</f>
        <v>23.800000000000004</v>
      </c>
      <c r="H61" s="19">
        <f t="shared" ref="H61" si="23">SUM(H52:H60)</f>
        <v>31.8</v>
      </c>
      <c r="I61" s="19">
        <f t="shared" ref="I61" si="24">SUM(I52:I60)</f>
        <v>92.8</v>
      </c>
      <c r="J61" s="19">
        <f t="shared" ref="J61:L61" si="25">SUM(J52:J60)</f>
        <v>759.2</v>
      </c>
      <c r="K61" s="25"/>
      <c r="L61" s="19">
        <f t="shared" si="25"/>
        <v>110.17</v>
      </c>
    </row>
    <row r="62" spans="1:12" ht="15.75" customHeight="1" x14ac:dyDescent="0.2">
      <c r="A62" s="29">
        <f>A44</f>
        <v>1</v>
      </c>
      <c r="B62" s="30">
        <f>B44</f>
        <v>3</v>
      </c>
      <c r="C62" s="104" t="s">
        <v>4</v>
      </c>
      <c r="D62" s="105"/>
      <c r="E62" s="31"/>
      <c r="F62" s="32">
        <f>F51+F61</f>
        <v>827</v>
      </c>
      <c r="G62" s="32">
        <f t="shared" ref="G62" si="26">G51+G61</f>
        <v>43.600000000000009</v>
      </c>
      <c r="H62" s="32">
        <f t="shared" ref="H62" si="27">H51+H61</f>
        <v>52.900000000000006</v>
      </c>
      <c r="I62" s="32">
        <f t="shared" ref="I62" si="28">I51+I61</f>
        <v>158</v>
      </c>
      <c r="J62" s="32">
        <f t="shared" ref="J62:L62" si="29">J51+J61</f>
        <v>1291.4000000000001</v>
      </c>
      <c r="K62" s="32"/>
      <c r="L62" s="32">
        <f t="shared" si="29"/>
        <v>188.85000000000002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64</v>
      </c>
      <c r="F63" s="40">
        <v>215</v>
      </c>
      <c r="G63" s="40">
        <v>13.5</v>
      </c>
      <c r="H63" s="40">
        <v>11.4</v>
      </c>
      <c r="I63" s="40">
        <v>43.9</v>
      </c>
      <c r="J63" s="40">
        <v>332.4</v>
      </c>
      <c r="K63" s="41" t="s">
        <v>71</v>
      </c>
      <c r="L63" s="40">
        <v>51.14</v>
      </c>
    </row>
    <row r="64" spans="1:12" ht="15" x14ac:dyDescent="0.25">
      <c r="A64" s="23"/>
      <c r="B64" s="15"/>
      <c r="C64" s="11"/>
      <c r="D64" s="6" t="s">
        <v>22</v>
      </c>
      <c r="E64" s="42" t="s">
        <v>65</v>
      </c>
      <c r="F64" s="43" t="s">
        <v>37</v>
      </c>
      <c r="G64" s="43">
        <v>0</v>
      </c>
      <c r="H64" s="43">
        <v>0</v>
      </c>
      <c r="I64" s="43">
        <v>19.399999999999999</v>
      </c>
      <c r="J64" s="43">
        <v>77.400000000000006</v>
      </c>
      <c r="K64" s="44" t="s">
        <v>72</v>
      </c>
      <c r="L64" s="43">
        <v>6.76</v>
      </c>
    </row>
    <row r="65" spans="1:12" ht="15" x14ac:dyDescent="0.25">
      <c r="A65" s="23"/>
      <c r="B65" s="15"/>
      <c r="C65" s="11"/>
      <c r="D65" s="7" t="s">
        <v>23</v>
      </c>
      <c r="E65" s="42" t="s">
        <v>43</v>
      </c>
      <c r="F65" s="43" t="s">
        <v>44</v>
      </c>
      <c r="G65" s="43">
        <v>3.1</v>
      </c>
      <c r="H65" s="43">
        <v>0.2</v>
      </c>
      <c r="I65" s="43">
        <v>20.100000000000001</v>
      </c>
      <c r="J65" s="43">
        <v>94.7</v>
      </c>
      <c r="K65" s="44"/>
      <c r="L65" s="43">
        <v>3</v>
      </c>
    </row>
    <row r="66" spans="1:12" ht="15" x14ac:dyDescent="0.25">
      <c r="A66" s="23"/>
      <c r="B66" s="15"/>
      <c r="C66" s="11"/>
      <c r="D66" s="7"/>
      <c r="E66" s="42" t="s">
        <v>66</v>
      </c>
      <c r="F66" s="43">
        <v>100</v>
      </c>
      <c r="G66" s="43">
        <v>1.6</v>
      </c>
      <c r="H66" s="43">
        <v>4.2</v>
      </c>
      <c r="I66" s="43">
        <v>8.1</v>
      </c>
      <c r="J66" s="43">
        <v>76.900000000000006</v>
      </c>
      <c r="K66" s="44">
        <v>53</v>
      </c>
      <c r="L66" s="43">
        <v>17.78</v>
      </c>
    </row>
    <row r="67" spans="1:12" ht="15" x14ac:dyDescent="0.25">
      <c r="A67" s="23"/>
      <c r="B67" s="15"/>
      <c r="C67" s="11"/>
      <c r="D67" s="7"/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29</v>
      </c>
      <c r="E70" s="9"/>
      <c r="F70" s="19">
        <f>SUM(F63:F69)</f>
        <v>315</v>
      </c>
      <c r="G70" s="19">
        <f t="shared" ref="G70" si="30">SUM(G63:G69)</f>
        <v>18.200000000000003</v>
      </c>
      <c r="H70" s="19">
        <f t="shared" ref="H70" si="31">SUM(H63:H69)</f>
        <v>15.8</v>
      </c>
      <c r="I70" s="19">
        <f t="shared" ref="I70" si="32">SUM(I63:I69)</f>
        <v>91.5</v>
      </c>
      <c r="J70" s="19">
        <f t="shared" ref="J70:L70" si="33">SUM(J63:J69)</f>
        <v>581.4</v>
      </c>
      <c r="K70" s="25"/>
      <c r="L70" s="19">
        <f t="shared" si="33"/>
        <v>78.680000000000007</v>
      </c>
    </row>
    <row r="71" spans="1:12" ht="15" x14ac:dyDescent="0.2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42" t="s">
        <v>67</v>
      </c>
      <c r="F71" s="43" t="s">
        <v>52</v>
      </c>
      <c r="G71" s="43">
        <v>2.2000000000000002</v>
      </c>
      <c r="H71" s="43">
        <v>5.2</v>
      </c>
      <c r="I71" s="43">
        <v>16.399999999999999</v>
      </c>
      <c r="J71" s="43">
        <v>250.2</v>
      </c>
      <c r="K71" s="44" t="s">
        <v>73</v>
      </c>
      <c r="L71" s="43">
        <v>15.67</v>
      </c>
    </row>
    <row r="72" spans="1:12" ht="15" x14ac:dyDescent="0.25">
      <c r="A72" s="23"/>
      <c r="B72" s="15"/>
      <c r="C72" s="11"/>
      <c r="D72" s="7" t="s">
        <v>21</v>
      </c>
      <c r="E72" s="42" t="s">
        <v>64</v>
      </c>
      <c r="F72" s="43">
        <v>215</v>
      </c>
      <c r="G72" s="43">
        <v>13.5</v>
      </c>
      <c r="H72" s="43">
        <v>11.4</v>
      </c>
      <c r="I72" s="43">
        <v>43.9</v>
      </c>
      <c r="J72" s="43">
        <v>332.4</v>
      </c>
      <c r="K72" s="44" t="s">
        <v>71</v>
      </c>
      <c r="L72" s="43">
        <v>51.14</v>
      </c>
    </row>
    <row r="73" spans="1:12" ht="15" x14ac:dyDescent="0.25">
      <c r="A73" s="23"/>
      <c r="B73" s="15"/>
      <c r="C73" s="11"/>
      <c r="D73" s="7" t="s">
        <v>70</v>
      </c>
      <c r="E73" s="42" t="s">
        <v>65</v>
      </c>
      <c r="F73" s="43" t="s">
        <v>37</v>
      </c>
      <c r="G73" s="43">
        <v>0</v>
      </c>
      <c r="H73" s="43">
        <v>0</v>
      </c>
      <c r="I73" s="43">
        <v>19.399999999999999</v>
      </c>
      <c r="J73" s="43">
        <v>77.400000000000006</v>
      </c>
      <c r="K73" s="44" t="s">
        <v>72</v>
      </c>
      <c r="L73" s="43">
        <v>6.76</v>
      </c>
    </row>
    <row r="74" spans="1:12" ht="15" x14ac:dyDescent="0.25">
      <c r="A74" s="23"/>
      <c r="B74" s="15"/>
      <c r="C74" s="11"/>
      <c r="D74" s="7" t="s">
        <v>23</v>
      </c>
      <c r="E74" s="42" t="s">
        <v>43</v>
      </c>
      <c r="F74" s="43" t="s">
        <v>44</v>
      </c>
      <c r="G74" s="43">
        <v>3.1</v>
      </c>
      <c r="H74" s="43">
        <v>0.2</v>
      </c>
      <c r="I74" s="43">
        <v>20.100000000000001</v>
      </c>
      <c r="J74" s="43">
        <v>94.7</v>
      </c>
      <c r="K74" s="44"/>
      <c r="L74" s="43">
        <v>3</v>
      </c>
    </row>
    <row r="75" spans="1:12" ht="15" x14ac:dyDescent="0.25">
      <c r="A75" s="23"/>
      <c r="B75" s="15"/>
      <c r="C75" s="11"/>
      <c r="D75" s="7"/>
      <c r="E75" s="42" t="s">
        <v>68</v>
      </c>
      <c r="F75" s="43" t="s">
        <v>69</v>
      </c>
      <c r="G75" s="43">
        <v>4.0999999999999996</v>
      </c>
      <c r="H75" s="43">
        <v>5.4</v>
      </c>
      <c r="I75" s="43">
        <v>40.9</v>
      </c>
      <c r="J75" s="43">
        <v>229.4</v>
      </c>
      <c r="K75" s="44"/>
      <c r="L75" s="43">
        <v>14.18</v>
      </c>
    </row>
    <row r="76" spans="1:12" ht="15" x14ac:dyDescent="0.25">
      <c r="A76" s="23"/>
      <c r="B76" s="15"/>
      <c r="C76" s="11"/>
      <c r="D76" s="7"/>
      <c r="E76" s="42" t="s">
        <v>66</v>
      </c>
      <c r="F76" s="43">
        <v>100</v>
      </c>
      <c r="G76" s="43">
        <v>1.6</v>
      </c>
      <c r="H76" s="43">
        <v>4.2</v>
      </c>
      <c r="I76" s="43">
        <v>8.1</v>
      </c>
      <c r="J76" s="43">
        <v>76.900000000000006</v>
      </c>
      <c r="K76" s="44">
        <v>53</v>
      </c>
      <c r="L76" s="43">
        <v>17.78</v>
      </c>
    </row>
    <row r="77" spans="1:12" ht="15" x14ac:dyDescent="0.25">
      <c r="A77" s="23"/>
      <c r="B77" s="15"/>
      <c r="C77" s="11"/>
      <c r="D77" s="7"/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29</v>
      </c>
      <c r="E80" s="9"/>
      <c r="F80" s="19">
        <f>SUM(F71:F79)</f>
        <v>315</v>
      </c>
      <c r="G80" s="19">
        <f t="shared" ref="G80" si="34">SUM(G71:G79)</f>
        <v>24.5</v>
      </c>
      <c r="H80" s="19">
        <f t="shared" ref="H80" si="35">SUM(H71:H79)</f>
        <v>26.400000000000002</v>
      </c>
      <c r="I80" s="19">
        <f t="shared" ref="I80" si="36">SUM(I71:I79)</f>
        <v>148.79999999999998</v>
      </c>
      <c r="J80" s="19">
        <f t="shared" ref="J80:L80" si="37">SUM(J71:J79)</f>
        <v>1061</v>
      </c>
      <c r="K80" s="25"/>
      <c r="L80" s="19">
        <f t="shared" si="37"/>
        <v>108.53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104" t="s">
        <v>4</v>
      </c>
      <c r="D81" s="105"/>
      <c r="E81" s="31"/>
      <c r="F81" s="32">
        <f>F70+F80</f>
        <v>630</v>
      </c>
      <c r="G81" s="32">
        <f t="shared" ref="G81" si="38">G70+G80</f>
        <v>42.7</v>
      </c>
      <c r="H81" s="32">
        <f t="shared" ref="H81" si="39">H70+H80</f>
        <v>42.2</v>
      </c>
      <c r="I81" s="32">
        <f t="shared" ref="I81" si="40">I70+I80</f>
        <v>240.29999999999998</v>
      </c>
      <c r="J81" s="32">
        <f t="shared" ref="J81:L81" si="41">J70+J80</f>
        <v>1642.4</v>
      </c>
      <c r="K81" s="32"/>
      <c r="L81" s="32">
        <f t="shared" si="41"/>
        <v>187.21</v>
      </c>
    </row>
    <row r="82" spans="1:12" ht="15.75" thickBot="1" x14ac:dyDescent="0.3">
      <c r="A82" s="20">
        <v>1</v>
      </c>
      <c r="B82" s="21">
        <v>5</v>
      </c>
      <c r="C82" s="22" t="s">
        <v>20</v>
      </c>
      <c r="D82" s="5" t="s">
        <v>21</v>
      </c>
      <c r="E82" s="56" t="s">
        <v>74</v>
      </c>
      <c r="F82" s="57" t="s">
        <v>75</v>
      </c>
      <c r="G82" s="72">
        <v>8.6</v>
      </c>
      <c r="H82" s="72">
        <v>14.4</v>
      </c>
      <c r="I82" s="72">
        <v>3</v>
      </c>
      <c r="J82" s="72">
        <v>176</v>
      </c>
      <c r="K82" s="57" t="s">
        <v>84</v>
      </c>
      <c r="L82" s="67">
        <v>44.76</v>
      </c>
    </row>
    <row r="83" spans="1:12" ht="15" x14ac:dyDescent="0.25">
      <c r="A83" s="23"/>
      <c r="B83" s="15"/>
      <c r="C83" s="11"/>
      <c r="D83" s="5" t="s">
        <v>21</v>
      </c>
      <c r="E83" s="58" t="s">
        <v>76</v>
      </c>
      <c r="F83" s="59" t="s">
        <v>37</v>
      </c>
      <c r="G83" s="53">
        <v>4.5</v>
      </c>
      <c r="H83" s="53">
        <v>7.1</v>
      </c>
      <c r="I83" s="55">
        <v>30.4</v>
      </c>
      <c r="J83" s="54">
        <v>203.6</v>
      </c>
      <c r="K83" s="78" t="s">
        <v>85</v>
      </c>
      <c r="L83" s="68">
        <v>22.73</v>
      </c>
    </row>
    <row r="84" spans="1:12" ht="15" x14ac:dyDescent="0.25">
      <c r="A84" s="23"/>
      <c r="B84" s="15"/>
      <c r="C84" s="11"/>
      <c r="D84" s="7" t="s">
        <v>22</v>
      </c>
      <c r="E84" s="58" t="s">
        <v>47</v>
      </c>
      <c r="F84" s="59" t="s">
        <v>54</v>
      </c>
      <c r="G84" s="72">
        <v>0.1</v>
      </c>
      <c r="H84" s="72">
        <v>0</v>
      </c>
      <c r="I84" s="72">
        <v>14.9</v>
      </c>
      <c r="J84" s="54">
        <v>60.8</v>
      </c>
      <c r="K84" s="78" t="s">
        <v>63</v>
      </c>
      <c r="L84" s="68">
        <v>4.09</v>
      </c>
    </row>
    <row r="85" spans="1:12" ht="15" x14ac:dyDescent="0.25">
      <c r="A85" s="23"/>
      <c r="B85" s="15"/>
      <c r="C85" s="11"/>
      <c r="D85" s="7" t="s">
        <v>23</v>
      </c>
      <c r="E85" s="58" t="s">
        <v>43</v>
      </c>
      <c r="F85" s="59" t="s">
        <v>44</v>
      </c>
      <c r="G85" s="72">
        <v>3.1</v>
      </c>
      <c r="H85" s="72">
        <v>0.2</v>
      </c>
      <c r="I85" s="72">
        <v>20.100000000000001</v>
      </c>
      <c r="J85" s="54">
        <v>94.7</v>
      </c>
      <c r="K85" s="44"/>
      <c r="L85" s="68">
        <v>3</v>
      </c>
    </row>
    <row r="86" spans="1:12" ht="15" x14ac:dyDescent="0.25">
      <c r="A86" s="23"/>
      <c r="B86" s="15"/>
      <c r="C86" s="11"/>
      <c r="D86" s="7"/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29</v>
      </c>
      <c r="E89" s="9"/>
      <c r="F89" s="19">
        <f>SUM(F82:F88)</f>
        <v>0</v>
      </c>
      <c r="G89" s="19">
        <f t="shared" ref="G89" si="42">SUM(G82:G88)</f>
        <v>16.3</v>
      </c>
      <c r="H89" s="19">
        <f t="shared" ref="H89" si="43">SUM(H82:H88)</f>
        <v>21.7</v>
      </c>
      <c r="I89" s="19">
        <f t="shared" ref="I89" si="44">SUM(I82:I88)</f>
        <v>68.400000000000006</v>
      </c>
      <c r="J89" s="19">
        <f t="shared" ref="J89:L89" si="45">SUM(J82:J88)</f>
        <v>535.1</v>
      </c>
      <c r="K89" s="25"/>
      <c r="L89" s="19">
        <f t="shared" si="45"/>
        <v>74.58</v>
      </c>
    </row>
    <row r="90" spans="1:12" ht="15" x14ac:dyDescent="0.2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60" t="s">
        <v>77</v>
      </c>
      <c r="F90" s="57" t="s">
        <v>52</v>
      </c>
      <c r="G90" s="72">
        <v>1.8</v>
      </c>
      <c r="H90" s="72">
        <v>2.7</v>
      </c>
      <c r="I90" s="72">
        <v>11.1</v>
      </c>
      <c r="J90" s="72">
        <v>203.9</v>
      </c>
      <c r="K90" s="57" t="s">
        <v>86</v>
      </c>
      <c r="L90" s="67">
        <v>16.47</v>
      </c>
    </row>
    <row r="91" spans="1:12" ht="15" x14ac:dyDescent="0.25">
      <c r="A91" s="23"/>
      <c r="B91" s="15"/>
      <c r="C91" s="11"/>
      <c r="D91" s="7" t="s">
        <v>26</v>
      </c>
      <c r="E91" s="61" t="s">
        <v>78</v>
      </c>
      <c r="F91" s="62">
        <v>205</v>
      </c>
      <c r="G91" s="73">
        <v>9.1999999999999993</v>
      </c>
      <c r="H91" s="73">
        <v>15.2</v>
      </c>
      <c r="I91" s="76">
        <v>24.9</v>
      </c>
      <c r="J91" s="73">
        <v>401.5</v>
      </c>
      <c r="K91" s="79" t="s">
        <v>87</v>
      </c>
      <c r="L91" s="69">
        <v>49.67</v>
      </c>
    </row>
    <row r="92" spans="1:12" ht="30" x14ac:dyDescent="0.25">
      <c r="A92" s="23"/>
      <c r="B92" s="15"/>
      <c r="C92" s="11"/>
      <c r="D92" s="7" t="s">
        <v>28</v>
      </c>
      <c r="E92" s="60" t="s">
        <v>41</v>
      </c>
      <c r="F92" s="57" t="s">
        <v>42</v>
      </c>
      <c r="G92" s="72">
        <v>0.1</v>
      </c>
      <c r="H92" s="72">
        <v>0</v>
      </c>
      <c r="I92" s="72">
        <v>14.7</v>
      </c>
      <c r="J92" s="72">
        <v>59.3</v>
      </c>
      <c r="K92" s="57" t="s">
        <v>88</v>
      </c>
      <c r="L92" s="67">
        <v>2.65</v>
      </c>
    </row>
    <row r="93" spans="1:12" ht="15" x14ac:dyDescent="0.25">
      <c r="A93" s="23"/>
      <c r="B93" s="15"/>
      <c r="C93" s="11"/>
      <c r="D93" s="7" t="s">
        <v>27</v>
      </c>
      <c r="E93" s="60" t="s">
        <v>43</v>
      </c>
      <c r="F93" s="57" t="s">
        <v>44</v>
      </c>
      <c r="G93" s="72">
        <v>3.1</v>
      </c>
      <c r="H93" s="72">
        <v>0.2</v>
      </c>
      <c r="I93" s="72">
        <v>20.100000000000001</v>
      </c>
      <c r="J93" s="72">
        <v>94.7</v>
      </c>
      <c r="K93" s="44"/>
      <c r="L93" s="67">
        <v>3</v>
      </c>
    </row>
    <row r="94" spans="1:12" ht="15" x14ac:dyDescent="0.25">
      <c r="A94" s="23"/>
      <c r="B94" s="15"/>
      <c r="C94" s="11"/>
      <c r="D94" s="7"/>
      <c r="E94" s="58" t="s">
        <v>79</v>
      </c>
      <c r="F94" s="59" t="s">
        <v>80</v>
      </c>
      <c r="G94" s="72">
        <v>6.1</v>
      </c>
      <c r="H94" s="72">
        <v>0.2</v>
      </c>
      <c r="I94" s="72">
        <v>1.6</v>
      </c>
      <c r="J94" s="54">
        <v>33.799999999999997</v>
      </c>
      <c r="K94" s="44"/>
      <c r="L94" s="68">
        <v>25.9</v>
      </c>
    </row>
    <row r="95" spans="1:12" ht="15" x14ac:dyDescent="0.25">
      <c r="A95" s="23"/>
      <c r="B95" s="15"/>
      <c r="C95" s="11"/>
      <c r="D95" s="7"/>
      <c r="E95" s="63" t="s">
        <v>81</v>
      </c>
      <c r="F95" s="64" t="s">
        <v>82</v>
      </c>
      <c r="G95" s="74">
        <v>0.3</v>
      </c>
      <c r="H95" s="74">
        <v>0</v>
      </c>
      <c r="I95" s="74">
        <v>0.8</v>
      </c>
      <c r="J95" s="74">
        <v>4.5</v>
      </c>
      <c r="K95" s="44"/>
      <c r="L95" s="70">
        <v>6.74</v>
      </c>
    </row>
    <row r="96" spans="1:12" ht="15.75" thickBot="1" x14ac:dyDescent="0.3">
      <c r="A96" s="23"/>
      <c r="B96" s="15"/>
      <c r="C96" s="11"/>
      <c r="D96" s="7"/>
      <c r="E96" s="65" t="s">
        <v>83</v>
      </c>
      <c r="F96" s="66">
        <v>100</v>
      </c>
      <c r="G96" s="75">
        <v>0.4</v>
      </c>
      <c r="H96" s="75">
        <v>0.4</v>
      </c>
      <c r="I96" s="77">
        <v>9.8000000000000007</v>
      </c>
      <c r="J96" s="75">
        <v>47</v>
      </c>
      <c r="K96" s="44"/>
      <c r="L96" s="71">
        <v>25.9</v>
      </c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29</v>
      </c>
      <c r="E99" s="9"/>
      <c r="F99" s="19">
        <f>SUM(F90:F98)</f>
        <v>305</v>
      </c>
      <c r="G99" s="19">
        <f t="shared" ref="G99" si="46">SUM(G90:G98)</f>
        <v>20.999999999999996</v>
      </c>
      <c r="H99" s="19">
        <f t="shared" ref="H99" si="47">SUM(H90:H98)</f>
        <v>18.699999999999996</v>
      </c>
      <c r="I99" s="19">
        <f t="shared" ref="I99" si="48">SUM(I90:I98)</f>
        <v>83</v>
      </c>
      <c r="J99" s="19">
        <f t="shared" ref="J99:L99" si="49">SUM(J90:J98)</f>
        <v>844.69999999999993</v>
      </c>
      <c r="K99" s="25"/>
      <c r="L99" s="19">
        <f t="shared" si="49"/>
        <v>130.32999999999998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104" t="s">
        <v>4</v>
      </c>
      <c r="D100" s="105"/>
      <c r="E100" s="31"/>
      <c r="F100" s="32">
        <f>F89+F99</f>
        <v>305</v>
      </c>
      <c r="G100" s="32">
        <f t="shared" ref="G100" si="50">G89+G99</f>
        <v>37.299999999999997</v>
      </c>
      <c r="H100" s="32">
        <f t="shared" ref="H100" si="51">H89+H99</f>
        <v>40.399999999999991</v>
      </c>
      <c r="I100" s="32">
        <f t="shared" ref="I100" si="52">I89+I99</f>
        <v>151.4</v>
      </c>
      <c r="J100" s="32">
        <f t="shared" ref="J100:L100" si="53">J89+J99</f>
        <v>1379.8</v>
      </c>
      <c r="K100" s="32"/>
      <c r="L100" s="32">
        <f t="shared" si="53"/>
        <v>204.90999999999997</v>
      </c>
    </row>
    <row r="101" spans="1:12" ht="30" x14ac:dyDescent="0.25">
      <c r="A101" s="20">
        <v>2</v>
      </c>
      <c r="B101" s="21">
        <v>1</v>
      </c>
      <c r="C101" s="22" t="s">
        <v>20</v>
      </c>
      <c r="D101" s="5" t="s">
        <v>100</v>
      </c>
      <c r="E101" s="56" t="s">
        <v>89</v>
      </c>
      <c r="F101" s="80">
        <v>210</v>
      </c>
      <c r="G101" s="52">
        <v>12.2</v>
      </c>
      <c r="H101" s="52">
        <v>19.399999999999999</v>
      </c>
      <c r="I101" s="52">
        <v>35.1</v>
      </c>
      <c r="J101" s="52">
        <v>364.8</v>
      </c>
      <c r="K101" s="80" t="s">
        <v>94</v>
      </c>
      <c r="L101" s="87">
        <v>38.68</v>
      </c>
    </row>
    <row r="102" spans="1:12" ht="15" x14ac:dyDescent="0.25">
      <c r="A102" s="23"/>
      <c r="B102" s="15"/>
      <c r="C102" s="11"/>
      <c r="D102" s="7" t="s">
        <v>22</v>
      </c>
      <c r="E102" s="58" t="s">
        <v>90</v>
      </c>
      <c r="F102" s="59">
        <v>200</v>
      </c>
      <c r="G102" s="53">
        <v>0.2</v>
      </c>
      <c r="H102" s="53">
        <v>0.2</v>
      </c>
      <c r="I102" s="55">
        <v>28.7</v>
      </c>
      <c r="J102" s="54">
        <v>118.5</v>
      </c>
      <c r="K102" s="78">
        <v>375</v>
      </c>
      <c r="L102" s="68">
        <v>15.06</v>
      </c>
    </row>
    <row r="103" spans="1:12" ht="15" x14ac:dyDescent="0.25">
      <c r="A103" s="23"/>
      <c r="B103" s="15"/>
      <c r="C103" s="11"/>
      <c r="D103" s="7" t="s">
        <v>23</v>
      </c>
      <c r="E103" s="58" t="s">
        <v>48</v>
      </c>
      <c r="F103" s="59">
        <v>40</v>
      </c>
      <c r="G103" s="52">
        <v>3.1</v>
      </c>
      <c r="H103" s="52">
        <v>0.2</v>
      </c>
      <c r="I103" s="52">
        <v>20.100000000000001</v>
      </c>
      <c r="J103" s="54">
        <v>94.7</v>
      </c>
      <c r="K103" s="78"/>
      <c r="L103" s="68">
        <v>3</v>
      </c>
    </row>
    <row r="104" spans="1:12" ht="15" x14ac:dyDescent="0.25">
      <c r="A104" s="23"/>
      <c r="B104" s="15"/>
      <c r="C104" s="11"/>
      <c r="D104" s="7"/>
      <c r="E104" s="58" t="s">
        <v>91</v>
      </c>
      <c r="F104" s="59">
        <v>100</v>
      </c>
      <c r="G104" s="52">
        <v>1.3</v>
      </c>
      <c r="H104" s="52">
        <v>10.199999999999999</v>
      </c>
      <c r="I104" s="52">
        <v>7.8</v>
      </c>
      <c r="J104" s="54">
        <v>129</v>
      </c>
      <c r="K104" s="78" t="s">
        <v>95</v>
      </c>
      <c r="L104" s="68">
        <v>21.94</v>
      </c>
    </row>
    <row r="105" spans="1:12" ht="15" x14ac:dyDescent="0.25">
      <c r="A105" s="23"/>
      <c r="B105" s="15"/>
      <c r="C105" s="11"/>
      <c r="D105" s="7"/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29</v>
      </c>
      <c r="E108" s="9"/>
      <c r="F108" s="19">
        <f>SUM(F101:F107)</f>
        <v>550</v>
      </c>
      <c r="G108" s="19">
        <f t="shared" ref="G108:J108" si="54">SUM(G101:G107)</f>
        <v>16.799999999999997</v>
      </c>
      <c r="H108" s="19">
        <f t="shared" si="54"/>
        <v>29.999999999999996</v>
      </c>
      <c r="I108" s="19">
        <f t="shared" si="54"/>
        <v>91.7</v>
      </c>
      <c r="J108" s="19">
        <f t="shared" si="54"/>
        <v>707</v>
      </c>
      <c r="K108" s="25"/>
      <c r="L108" s="19">
        <f t="shared" ref="L108" si="55">SUM(L101:L107)</f>
        <v>78.680000000000007</v>
      </c>
    </row>
    <row r="109" spans="1:12" ht="15.75" thickBot="1" x14ac:dyDescent="0.3">
      <c r="A109" s="26">
        <f>A101</f>
        <v>2</v>
      </c>
      <c r="B109" s="13">
        <f>B101</f>
        <v>1</v>
      </c>
      <c r="C109" s="10" t="s">
        <v>24</v>
      </c>
      <c r="D109" s="8" t="s">
        <v>25</v>
      </c>
      <c r="E109" s="81" t="s">
        <v>92</v>
      </c>
      <c r="F109" s="80" t="s">
        <v>52</v>
      </c>
      <c r="G109" s="52">
        <v>9.6</v>
      </c>
      <c r="H109" s="52">
        <v>10.1</v>
      </c>
      <c r="I109" s="52">
        <v>23.5</v>
      </c>
      <c r="J109" s="52">
        <v>223.7</v>
      </c>
      <c r="K109" s="85" t="s">
        <v>96</v>
      </c>
      <c r="L109" s="87">
        <v>29.85</v>
      </c>
    </row>
    <row r="110" spans="1:12" ht="30" x14ac:dyDescent="0.25">
      <c r="A110" s="23"/>
      <c r="B110" s="15"/>
      <c r="C110" s="11"/>
      <c r="D110" s="7" t="s">
        <v>100</v>
      </c>
      <c r="E110" s="82" t="s">
        <v>93</v>
      </c>
      <c r="F110" s="80">
        <v>209</v>
      </c>
      <c r="G110" s="52">
        <v>12.1</v>
      </c>
      <c r="H110" s="52">
        <v>19.2</v>
      </c>
      <c r="I110" s="52">
        <v>35.1</v>
      </c>
      <c r="J110" s="52">
        <v>362.2</v>
      </c>
      <c r="K110" s="57" t="s">
        <v>97</v>
      </c>
      <c r="L110" s="87">
        <v>38.68</v>
      </c>
    </row>
    <row r="111" spans="1:12" ht="15" x14ac:dyDescent="0.25">
      <c r="A111" s="23"/>
      <c r="B111" s="15"/>
      <c r="C111" s="11"/>
      <c r="D111" s="7" t="s">
        <v>22</v>
      </c>
      <c r="E111" s="58" t="s">
        <v>90</v>
      </c>
      <c r="F111" s="59">
        <v>200</v>
      </c>
      <c r="G111" s="53">
        <v>0.2</v>
      </c>
      <c r="H111" s="53">
        <v>0.2</v>
      </c>
      <c r="I111" s="55">
        <v>28.7</v>
      </c>
      <c r="J111" s="54">
        <v>118.5</v>
      </c>
      <c r="K111" s="78" t="s">
        <v>98</v>
      </c>
      <c r="L111" s="68">
        <v>15.06</v>
      </c>
    </row>
    <row r="112" spans="1:12" ht="15" x14ac:dyDescent="0.25">
      <c r="A112" s="23"/>
      <c r="B112" s="15"/>
      <c r="C112" s="11"/>
      <c r="D112" s="7" t="s">
        <v>23</v>
      </c>
      <c r="E112" s="83" t="s">
        <v>43</v>
      </c>
      <c r="F112" s="84" t="s">
        <v>44</v>
      </c>
      <c r="G112" s="72">
        <v>3.1</v>
      </c>
      <c r="H112" s="72">
        <v>0.2</v>
      </c>
      <c r="I112" s="72">
        <v>20.100000000000001</v>
      </c>
      <c r="J112" s="53">
        <v>94.7</v>
      </c>
      <c r="K112" s="80" t="s">
        <v>99</v>
      </c>
      <c r="L112" s="88">
        <v>3</v>
      </c>
    </row>
    <row r="113" spans="1:12" ht="15" x14ac:dyDescent="0.25">
      <c r="A113" s="23"/>
      <c r="B113" s="15"/>
      <c r="C113" s="11"/>
      <c r="D113" s="7"/>
      <c r="E113" s="58" t="s">
        <v>91</v>
      </c>
      <c r="F113" s="59">
        <v>100</v>
      </c>
      <c r="G113" s="52">
        <v>1.3</v>
      </c>
      <c r="H113" s="52">
        <v>10.199999999999999</v>
      </c>
      <c r="I113" s="52">
        <v>7.8</v>
      </c>
      <c r="J113" s="54">
        <v>37.6</v>
      </c>
      <c r="K113" s="86" t="s">
        <v>95</v>
      </c>
      <c r="L113" s="68">
        <v>21.94</v>
      </c>
    </row>
    <row r="114" spans="1:12" ht="15" x14ac:dyDescent="0.25">
      <c r="A114" s="23"/>
      <c r="B114" s="15"/>
      <c r="C114" s="11"/>
      <c r="D114" s="7"/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29</v>
      </c>
      <c r="E118" s="9"/>
      <c r="F118" s="19">
        <f>SUM(F109:F117)</f>
        <v>509</v>
      </c>
      <c r="G118" s="19">
        <f t="shared" ref="G118:J118" si="56">SUM(G109:G117)</f>
        <v>26.3</v>
      </c>
      <c r="H118" s="19">
        <f t="shared" si="56"/>
        <v>39.899999999999991</v>
      </c>
      <c r="I118" s="19">
        <f t="shared" si="56"/>
        <v>115.2</v>
      </c>
      <c r="J118" s="19">
        <f t="shared" si="56"/>
        <v>836.7</v>
      </c>
      <c r="K118" s="25"/>
      <c r="L118" s="19">
        <f t="shared" ref="L118" si="57">SUM(L109:L117)</f>
        <v>108.53</v>
      </c>
    </row>
    <row r="119" spans="1:12" ht="15.75" thickBot="1" x14ac:dyDescent="0.25">
      <c r="A119" s="29">
        <f>A101</f>
        <v>2</v>
      </c>
      <c r="B119" s="30">
        <f>B101</f>
        <v>1</v>
      </c>
      <c r="C119" s="104" t="s">
        <v>4</v>
      </c>
      <c r="D119" s="105"/>
      <c r="E119" s="31"/>
      <c r="F119" s="32">
        <f>F108+F118</f>
        <v>1059</v>
      </c>
      <c r="G119" s="32">
        <f t="shared" ref="G119" si="58">G108+G118</f>
        <v>43.099999999999994</v>
      </c>
      <c r="H119" s="32">
        <f t="shared" ref="H119" si="59">H108+H118</f>
        <v>69.899999999999991</v>
      </c>
      <c r="I119" s="32">
        <f t="shared" ref="I119" si="60">I108+I118</f>
        <v>206.9</v>
      </c>
      <c r="J119" s="32">
        <f t="shared" ref="J119:L119" si="61">J108+J118</f>
        <v>1543.7</v>
      </c>
      <c r="K119" s="32"/>
      <c r="L119" s="32">
        <f t="shared" si="61"/>
        <v>187.21</v>
      </c>
    </row>
    <row r="120" spans="1:12" ht="30" x14ac:dyDescent="0.25">
      <c r="A120" s="14">
        <v>2</v>
      </c>
      <c r="B120" s="15">
        <v>2</v>
      </c>
      <c r="C120" s="22" t="s">
        <v>20</v>
      </c>
      <c r="D120" s="89" t="s">
        <v>21</v>
      </c>
      <c r="E120" s="56" t="s">
        <v>101</v>
      </c>
      <c r="F120" s="80">
        <v>280</v>
      </c>
      <c r="G120" s="40">
        <v>26.5</v>
      </c>
      <c r="H120" s="40">
        <v>28.7</v>
      </c>
      <c r="I120" s="40">
        <v>40</v>
      </c>
      <c r="J120" s="40">
        <v>523.70000000000005</v>
      </c>
      <c r="K120" s="80" t="s">
        <v>104</v>
      </c>
      <c r="L120" s="40">
        <v>68.930000000000007</v>
      </c>
    </row>
    <row r="121" spans="1:12" ht="30" x14ac:dyDescent="0.25">
      <c r="A121" s="14"/>
      <c r="B121" s="15"/>
      <c r="C121" s="11"/>
      <c r="D121" s="7" t="s">
        <v>22</v>
      </c>
      <c r="E121" s="58" t="s">
        <v>41</v>
      </c>
      <c r="F121" s="59">
        <v>215</v>
      </c>
      <c r="G121" s="43">
        <v>0.1</v>
      </c>
      <c r="H121" s="43">
        <v>0</v>
      </c>
      <c r="I121" s="43">
        <v>14.7</v>
      </c>
      <c r="J121" s="43">
        <v>59.3</v>
      </c>
      <c r="K121" s="78">
        <v>376</v>
      </c>
      <c r="L121" s="43">
        <v>2.65</v>
      </c>
    </row>
    <row r="122" spans="1:12" ht="15" x14ac:dyDescent="0.25">
      <c r="A122" s="14"/>
      <c r="B122" s="15"/>
      <c r="C122" s="11"/>
      <c r="D122" s="7" t="s">
        <v>23</v>
      </c>
      <c r="E122" s="58" t="s">
        <v>102</v>
      </c>
      <c r="F122" s="59">
        <v>40</v>
      </c>
      <c r="G122" s="43">
        <v>3.1</v>
      </c>
      <c r="H122" s="43">
        <v>0.2</v>
      </c>
      <c r="I122" s="43">
        <v>20.100000000000001</v>
      </c>
      <c r="J122" s="43">
        <v>94.7</v>
      </c>
      <c r="K122" s="44"/>
      <c r="L122" s="43">
        <v>3</v>
      </c>
    </row>
    <row r="123" spans="1:12" ht="15" x14ac:dyDescent="0.25">
      <c r="A123" s="14"/>
      <c r="B123" s="15"/>
      <c r="C123" s="11"/>
      <c r="D123" s="7"/>
      <c r="E123" s="42"/>
      <c r="F123" s="43"/>
      <c r="G123" s="43"/>
      <c r="H123" s="43"/>
      <c r="I123" s="43"/>
      <c r="J123" s="43"/>
      <c r="K123" s="44"/>
      <c r="L123" s="43"/>
    </row>
    <row r="124" spans="1:12" ht="15" x14ac:dyDescent="0.25">
      <c r="A124" s="14"/>
      <c r="B124" s="15"/>
      <c r="C124" s="11"/>
      <c r="D124" s="7"/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.75" thickBot="1" x14ac:dyDescent="0.3">
      <c r="A127" s="16"/>
      <c r="B127" s="17"/>
      <c r="C127" s="8"/>
      <c r="D127" s="18" t="s">
        <v>29</v>
      </c>
      <c r="E127" s="9"/>
      <c r="F127" s="19">
        <f>SUM(F120:F126)</f>
        <v>535</v>
      </c>
      <c r="G127" s="19">
        <f t="shared" ref="G127:J127" si="62">SUM(G120:G126)</f>
        <v>29.700000000000003</v>
      </c>
      <c r="H127" s="19">
        <f t="shared" si="62"/>
        <v>28.9</v>
      </c>
      <c r="I127" s="19">
        <f t="shared" si="62"/>
        <v>74.800000000000011</v>
      </c>
      <c r="J127" s="19">
        <f t="shared" si="62"/>
        <v>677.7</v>
      </c>
      <c r="K127" s="25"/>
      <c r="L127" s="19">
        <f t="shared" ref="L127" si="63">SUM(L120:L126)</f>
        <v>74.580000000000013</v>
      </c>
    </row>
    <row r="128" spans="1:12" ht="30" x14ac:dyDescent="0.25">
      <c r="A128" s="13">
        <f>A120</f>
        <v>2</v>
      </c>
      <c r="B128" s="13">
        <f>B120</f>
        <v>2</v>
      </c>
      <c r="C128" s="10" t="s">
        <v>24</v>
      </c>
      <c r="D128" s="90" t="s">
        <v>106</v>
      </c>
      <c r="E128" s="56" t="s">
        <v>107</v>
      </c>
      <c r="F128" s="80" t="s">
        <v>52</v>
      </c>
      <c r="G128" s="43">
        <v>1.9</v>
      </c>
      <c r="H128" s="43">
        <v>5.8</v>
      </c>
      <c r="I128" s="43">
        <v>9.1</v>
      </c>
      <c r="J128" s="43">
        <v>99.3</v>
      </c>
      <c r="K128" s="80">
        <v>88</v>
      </c>
      <c r="L128" s="43">
        <v>12.81</v>
      </c>
    </row>
    <row r="129" spans="1:12" ht="30" x14ac:dyDescent="0.25">
      <c r="A129" s="14"/>
      <c r="B129" s="15"/>
      <c r="C129" s="11"/>
      <c r="D129" s="89" t="s">
        <v>21</v>
      </c>
      <c r="E129" s="83" t="s">
        <v>101</v>
      </c>
      <c r="F129" s="80">
        <v>280</v>
      </c>
      <c r="G129" s="43">
        <v>28.4</v>
      </c>
      <c r="H129" s="43">
        <v>26.8</v>
      </c>
      <c r="I129" s="43">
        <v>47.9</v>
      </c>
      <c r="J129" s="43">
        <v>546.1</v>
      </c>
      <c r="K129" s="80" t="s">
        <v>104</v>
      </c>
      <c r="L129" s="43">
        <v>68.930000000000007</v>
      </c>
    </row>
    <row r="130" spans="1:12" ht="15" x14ac:dyDescent="0.25">
      <c r="A130" s="14"/>
      <c r="B130" s="15"/>
      <c r="C130" s="11"/>
      <c r="D130" s="89" t="s">
        <v>27</v>
      </c>
      <c r="E130" s="83" t="s">
        <v>103</v>
      </c>
      <c r="F130" s="80" t="s">
        <v>37</v>
      </c>
      <c r="G130" s="43">
        <v>1</v>
      </c>
      <c r="H130" s="43">
        <v>0.2</v>
      </c>
      <c r="I130" s="43">
        <v>19.600000000000001</v>
      </c>
      <c r="J130" s="43">
        <v>83.4</v>
      </c>
      <c r="K130" s="80" t="s">
        <v>105</v>
      </c>
      <c r="L130" s="43">
        <v>15.17</v>
      </c>
    </row>
    <row r="131" spans="1:12" ht="15" x14ac:dyDescent="0.25">
      <c r="A131" s="14"/>
      <c r="B131" s="15"/>
      <c r="C131" s="11"/>
      <c r="D131" s="91" t="s">
        <v>23</v>
      </c>
      <c r="E131" s="83" t="s">
        <v>43</v>
      </c>
      <c r="F131" s="80" t="s">
        <v>44</v>
      </c>
      <c r="G131" s="43">
        <v>3.1</v>
      </c>
      <c r="H131" s="43">
        <v>0.2</v>
      </c>
      <c r="I131" s="43">
        <v>20.100000000000001</v>
      </c>
      <c r="J131" s="43">
        <v>94.7</v>
      </c>
      <c r="K131" s="44"/>
      <c r="L131" s="43">
        <v>3</v>
      </c>
    </row>
    <row r="132" spans="1:12" ht="15" x14ac:dyDescent="0.25">
      <c r="A132" s="14"/>
      <c r="B132" s="15"/>
      <c r="C132" s="11"/>
      <c r="D132" s="7"/>
      <c r="E132" s="42" t="s">
        <v>68</v>
      </c>
      <c r="F132" s="43">
        <v>40</v>
      </c>
      <c r="G132" s="43">
        <v>3</v>
      </c>
      <c r="H132" s="43">
        <v>3.9</v>
      </c>
      <c r="I132" s="43">
        <v>29.8</v>
      </c>
      <c r="J132" s="43">
        <v>166.8</v>
      </c>
      <c r="K132" s="44"/>
      <c r="L132" s="43">
        <v>10.26</v>
      </c>
    </row>
    <row r="133" spans="1:12" ht="15" x14ac:dyDescent="0.25">
      <c r="A133" s="14"/>
      <c r="B133" s="15"/>
      <c r="C133" s="11"/>
      <c r="D133" s="7"/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29</v>
      </c>
      <c r="E137" s="9"/>
      <c r="F137" s="19">
        <f>SUM(F128:F136)</f>
        <v>320</v>
      </c>
      <c r="G137" s="19">
        <f t="shared" ref="G137:J137" si="64">SUM(G128:G136)</f>
        <v>37.4</v>
      </c>
      <c r="H137" s="19">
        <f t="shared" si="64"/>
        <v>36.900000000000006</v>
      </c>
      <c r="I137" s="19">
        <f t="shared" si="64"/>
        <v>126.49999999999999</v>
      </c>
      <c r="J137" s="19">
        <f t="shared" si="64"/>
        <v>990.3</v>
      </c>
      <c r="K137" s="25"/>
      <c r="L137" s="19">
        <f t="shared" ref="L137" si="65">SUM(L128:L136)</f>
        <v>110.17000000000002</v>
      </c>
    </row>
    <row r="138" spans="1:12" ht="15.75" thickBot="1" x14ac:dyDescent="0.25">
      <c r="A138" s="33">
        <f>A120</f>
        <v>2</v>
      </c>
      <c r="B138" s="33">
        <f>B120</f>
        <v>2</v>
      </c>
      <c r="C138" s="104" t="s">
        <v>4</v>
      </c>
      <c r="D138" s="105"/>
      <c r="E138" s="31"/>
      <c r="F138" s="32">
        <f>F127+F137</f>
        <v>855</v>
      </c>
      <c r="G138" s="32">
        <f t="shared" ref="G138" si="66">G127+G137</f>
        <v>67.099999999999994</v>
      </c>
      <c r="H138" s="32">
        <f t="shared" ref="H138" si="67">H127+H137</f>
        <v>65.800000000000011</v>
      </c>
      <c r="I138" s="32">
        <f t="shared" ref="I138" si="68">I127+I137</f>
        <v>201.3</v>
      </c>
      <c r="J138" s="32">
        <f t="shared" ref="J138:L138" si="69">J127+J137</f>
        <v>1668</v>
      </c>
      <c r="K138" s="32"/>
      <c r="L138" s="32">
        <f t="shared" si="69"/>
        <v>184.75000000000003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56" t="s">
        <v>108</v>
      </c>
      <c r="F139" s="80" t="s">
        <v>109</v>
      </c>
      <c r="G139" s="52">
        <v>7.8</v>
      </c>
      <c r="H139" s="52">
        <v>11.6</v>
      </c>
      <c r="I139" s="52">
        <v>44.6</v>
      </c>
      <c r="J139" s="52">
        <v>314.89999999999998</v>
      </c>
      <c r="K139" s="80" t="s">
        <v>118</v>
      </c>
      <c r="L139" s="87">
        <v>20.62</v>
      </c>
    </row>
    <row r="140" spans="1:12" ht="15" x14ac:dyDescent="0.25">
      <c r="A140" s="23"/>
      <c r="B140" s="15"/>
      <c r="C140" s="11"/>
      <c r="D140" s="7"/>
      <c r="E140" s="58" t="s">
        <v>110</v>
      </c>
      <c r="F140" s="59" t="s">
        <v>111</v>
      </c>
      <c r="G140" s="53">
        <v>4.5999999999999996</v>
      </c>
      <c r="H140" s="53">
        <v>5.9</v>
      </c>
      <c r="I140" s="55">
        <v>0</v>
      </c>
      <c r="J140" s="54">
        <v>72.8</v>
      </c>
      <c r="K140" s="78" t="s">
        <v>119</v>
      </c>
      <c r="L140" s="68">
        <v>12.6</v>
      </c>
    </row>
    <row r="141" spans="1:12" ht="15" x14ac:dyDescent="0.25">
      <c r="A141" s="23"/>
      <c r="B141" s="15"/>
      <c r="C141" s="11"/>
      <c r="D141" s="7" t="s">
        <v>23</v>
      </c>
      <c r="E141" s="58" t="s">
        <v>112</v>
      </c>
      <c r="F141" s="59" t="s">
        <v>113</v>
      </c>
      <c r="G141" s="52">
        <v>2.2999999999999998</v>
      </c>
      <c r="H141" s="52">
        <v>0.9</v>
      </c>
      <c r="I141" s="52">
        <v>15.4</v>
      </c>
      <c r="J141" s="54">
        <v>78.599999999999994</v>
      </c>
      <c r="K141" s="78" t="s">
        <v>99</v>
      </c>
      <c r="L141" s="68">
        <v>2.94</v>
      </c>
    </row>
    <row r="142" spans="1:12" ht="15.75" customHeight="1" x14ac:dyDescent="0.25">
      <c r="A142" s="23"/>
      <c r="B142" s="15"/>
      <c r="C142" s="11"/>
      <c r="D142" s="7" t="s">
        <v>22</v>
      </c>
      <c r="E142" s="58" t="s">
        <v>65</v>
      </c>
      <c r="F142" s="59" t="s">
        <v>37</v>
      </c>
      <c r="G142" s="52">
        <v>0</v>
      </c>
      <c r="H142" s="52">
        <v>0</v>
      </c>
      <c r="I142" s="52">
        <v>19.399999999999999</v>
      </c>
      <c r="J142" s="54">
        <v>77.400000000000006</v>
      </c>
      <c r="K142" s="78" t="s">
        <v>72</v>
      </c>
      <c r="L142" s="68">
        <v>6.76</v>
      </c>
    </row>
    <row r="143" spans="1:12" ht="15" x14ac:dyDescent="0.25">
      <c r="A143" s="23"/>
      <c r="B143" s="15"/>
      <c r="C143" s="11"/>
      <c r="D143" s="7"/>
      <c r="E143" s="58" t="s">
        <v>114</v>
      </c>
      <c r="F143" s="59" t="s">
        <v>115</v>
      </c>
      <c r="G143" s="52">
        <v>2.5</v>
      </c>
      <c r="H143" s="52">
        <v>1.9</v>
      </c>
      <c r="I143" s="52">
        <v>3.8</v>
      </c>
      <c r="J143" s="54">
        <v>60</v>
      </c>
      <c r="K143" s="44"/>
      <c r="L143" s="68">
        <v>35.76</v>
      </c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29</v>
      </c>
      <c r="E146" s="9"/>
      <c r="F146" s="19">
        <f>SUM(F139:F145)</f>
        <v>0</v>
      </c>
      <c r="G146" s="19">
        <f t="shared" ref="G146:J146" si="70">SUM(G139:G145)</f>
        <v>17.2</v>
      </c>
      <c r="H146" s="19">
        <f t="shared" si="70"/>
        <v>20.299999999999997</v>
      </c>
      <c r="I146" s="19">
        <f t="shared" si="70"/>
        <v>83.2</v>
      </c>
      <c r="J146" s="19">
        <f t="shared" si="70"/>
        <v>603.69999999999993</v>
      </c>
      <c r="K146" s="25"/>
      <c r="L146" s="19">
        <f t="shared" ref="L146" si="71">SUM(L139:L145)</f>
        <v>78.679999999999993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24</v>
      </c>
      <c r="D147" s="89" t="s">
        <v>106</v>
      </c>
      <c r="E147" s="83" t="s">
        <v>116</v>
      </c>
      <c r="F147" s="80" t="s">
        <v>52</v>
      </c>
      <c r="G147" s="94">
        <v>7.6</v>
      </c>
      <c r="H147" s="94">
        <v>7.5</v>
      </c>
      <c r="I147" s="94">
        <v>17.600000000000001</v>
      </c>
      <c r="J147" s="94">
        <v>169.3</v>
      </c>
      <c r="K147" s="80" t="s">
        <v>120</v>
      </c>
      <c r="L147" s="96">
        <v>25.08</v>
      </c>
    </row>
    <row r="148" spans="1:12" ht="30" x14ac:dyDescent="0.25">
      <c r="A148" s="23"/>
      <c r="B148" s="15"/>
      <c r="C148" s="11"/>
      <c r="D148" s="89" t="s">
        <v>21</v>
      </c>
      <c r="E148" s="83" t="s">
        <v>117</v>
      </c>
      <c r="F148" s="80">
        <v>275</v>
      </c>
      <c r="G148" s="94">
        <v>31.1</v>
      </c>
      <c r="H148" s="94">
        <v>22</v>
      </c>
      <c r="I148" s="94">
        <v>49.1</v>
      </c>
      <c r="J148" s="94">
        <v>518.5</v>
      </c>
      <c r="K148" s="80" t="s">
        <v>121</v>
      </c>
      <c r="L148" s="96">
        <v>64.31</v>
      </c>
    </row>
    <row r="149" spans="1:12" ht="15.75" thickBot="1" x14ac:dyDescent="0.3">
      <c r="A149" s="23"/>
      <c r="B149" s="15"/>
      <c r="C149" s="11"/>
      <c r="D149" s="89" t="s">
        <v>27</v>
      </c>
      <c r="E149" s="58" t="s">
        <v>65</v>
      </c>
      <c r="F149" s="59" t="s">
        <v>37</v>
      </c>
      <c r="G149" s="94">
        <v>0</v>
      </c>
      <c r="H149" s="94">
        <v>0</v>
      </c>
      <c r="I149" s="94">
        <v>19.399999999999999</v>
      </c>
      <c r="J149" s="95">
        <v>77.400000000000006</v>
      </c>
      <c r="K149" s="93" t="s">
        <v>72</v>
      </c>
      <c r="L149" s="97">
        <v>6.76</v>
      </c>
    </row>
    <row r="150" spans="1:12" ht="15" x14ac:dyDescent="0.25">
      <c r="A150" s="23"/>
      <c r="B150" s="15"/>
      <c r="C150" s="11"/>
      <c r="D150" s="91" t="s">
        <v>23</v>
      </c>
      <c r="E150" s="92" t="s">
        <v>43</v>
      </c>
      <c r="F150" s="59" t="s">
        <v>44</v>
      </c>
      <c r="G150" s="94">
        <v>3.1</v>
      </c>
      <c r="H150" s="94">
        <v>0.2</v>
      </c>
      <c r="I150" s="94">
        <v>20.100000000000001</v>
      </c>
      <c r="J150" s="95">
        <v>94.7</v>
      </c>
      <c r="K150" s="44"/>
      <c r="L150" s="97">
        <v>3</v>
      </c>
    </row>
    <row r="151" spans="1:12" ht="15" x14ac:dyDescent="0.25">
      <c r="A151" s="23"/>
      <c r="B151" s="15"/>
      <c r="C151" s="11"/>
      <c r="D151" s="7"/>
      <c r="E151" s="83" t="s">
        <v>81</v>
      </c>
      <c r="F151" s="80" t="s">
        <v>44</v>
      </c>
      <c r="G151" s="94">
        <v>0.3</v>
      </c>
      <c r="H151" s="94">
        <v>0</v>
      </c>
      <c r="I151" s="94">
        <v>1</v>
      </c>
      <c r="J151" s="94">
        <v>5.6</v>
      </c>
      <c r="K151" s="44"/>
      <c r="L151" s="96">
        <v>11.02</v>
      </c>
    </row>
    <row r="152" spans="1:12" ht="15" x14ac:dyDescent="0.25">
      <c r="A152" s="23"/>
      <c r="B152" s="15"/>
      <c r="C152" s="11"/>
      <c r="D152" s="7"/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/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29</v>
      </c>
      <c r="E156" s="9"/>
      <c r="F156" s="19">
        <f>SUM(F147:F155)</f>
        <v>275</v>
      </c>
      <c r="G156" s="19">
        <f t="shared" ref="G156:J156" si="72">SUM(G147:G155)</f>
        <v>42.1</v>
      </c>
      <c r="H156" s="19">
        <f t="shared" si="72"/>
        <v>29.7</v>
      </c>
      <c r="I156" s="19">
        <f t="shared" si="72"/>
        <v>107.19999999999999</v>
      </c>
      <c r="J156" s="19">
        <f t="shared" si="72"/>
        <v>865.5</v>
      </c>
      <c r="K156" s="25"/>
      <c r="L156" s="19">
        <f t="shared" ref="L156" si="73">SUM(L147:L155)</f>
        <v>110.17</v>
      </c>
    </row>
    <row r="157" spans="1:12" ht="15.75" thickBot="1" x14ac:dyDescent="0.25">
      <c r="A157" s="29">
        <f>A139</f>
        <v>2</v>
      </c>
      <c r="B157" s="30">
        <f>B139</f>
        <v>3</v>
      </c>
      <c r="C157" s="104" t="s">
        <v>4</v>
      </c>
      <c r="D157" s="105"/>
      <c r="E157" s="31"/>
      <c r="F157" s="32">
        <f>F146+F156</f>
        <v>275</v>
      </c>
      <c r="G157" s="32">
        <f t="shared" ref="G157" si="74">G146+G156</f>
        <v>59.3</v>
      </c>
      <c r="H157" s="32">
        <f t="shared" ref="H157" si="75">H146+H156</f>
        <v>50</v>
      </c>
      <c r="I157" s="32">
        <f t="shared" ref="I157" si="76">I146+I156</f>
        <v>190.39999999999998</v>
      </c>
      <c r="J157" s="32">
        <f t="shared" ref="J157:L157" si="77">J146+J156</f>
        <v>1469.1999999999998</v>
      </c>
      <c r="K157" s="32"/>
      <c r="L157" s="32">
        <f t="shared" si="77"/>
        <v>188.85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56" t="s">
        <v>122</v>
      </c>
      <c r="F158" s="80">
        <v>230</v>
      </c>
      <c r="G158" s="52">
        <v>12.2</v>
      </c>
      <c r="H158" s="52">
        <v>20.8</v>
      </c>
      <c r="I158" s="52">
        <v>31.3</v>
      </c>
      <c r="J158" s="52">
        <v>352.4</v>
      </c>
      <c r="K158" s="80" t="s">
        <v>126</v>
      </c>
      <c r="L158" s="87">
        <v>65.47</v>
      </c>
    </row>
    <row r="159" spans="1:12" ht="15" x14ac:dyDescent="0.25">
      <c r="A159" s="23"/>
      <c r="B159" s="15"/>
      <c r="C159" s="11"/>
      <c r="D159" s="7" t="s">
        <v>22</v>
      </c>
      <c r="E159" s="58" t="s">
        <v>47</v>
      </c>
      <c r="F159" s="59" t="s">
        <v>54</v>
      </c>
      <c r="G159" s="53">
        <v>0.1</v>
      </c>
      <c r="H159" s="53">
        <v>0</v>
      </c>
      <c r="I159" s="55">
        <v>14.9</v>
      </c>
      <c r="J159" s="54">
        <v>60.8</v>
      </c>
      <c r="K159" s="78">
        <v>377</v>
      </c>
      <c r="L159" s="68">
        <v>4.09</v>
      </c>
    </row>
    <row r="160" spans="1:12" ht="15" x14ac:dyDescent="0.25">
      <c r="A160" s="23"/>
      <c r="B160" s="15"/>
      <c r="C160" s="11"/>
      <c r="D160" s="7" t="s">
        <v>23</v>
      </c>
      <c r="E160" s="58" t="s">
        <v>48</v>
      </c>
      <c r="F160" s="59">
        <v>40</v>
      </c>
      <c r="G160" s="52">
        <v>3.1</v>
      </c>
      <c r="H160" s="52">
        <v>0.2</v>
      </c>
      <c r="I160" s="52">
        <v>20.100000000000001</v>
      </c>
      <c r="J160" s="54">
        <v>94.7</v>
      </c>
      <c r="K160" s="44"/>
      <c r="L160" s="68">
        <v>3</v>
      </c>
    </row>
    <row r="161" spans="1:12" ht="15" x14ac:dyDescent="0.25">
      <c r="A161" s="23"/>
      <c r="B161" s="15"/>
      <c r="C161" s="11"/>
      <c r="D161" s="7" t="s">
        <v>23</v>
      </c>
      <c r="E161" s="58" t="s">
        <v>123</v>
      </c>
      <c r="F161" s="59" t="s">
        <v>44</v>
      </c>
      <c r="G161" s="52">
        <v>2.6</v>
      </c>
      <c r="H161" s="52">
        <v>0.4</v>
      </c>
      <c r="I161" s="52">
        <v>17</v>
      </c>
      <c r="J161" s="54">
        <v>81.599999999999994</v>
      </c>
      <c r="K161" s="44"/>
      <c r="L161" s="68">
        <v>4.0999999999999996</v>
      </c>
    </row>
    <row r="162" spans="1:12" ht="15" x14ac:dyDescent="0.25">
      <c r="A162" s="23"/>
      <c r="B162" s="15"/>
      <c r="C162" s="11"/>
      <c r="D162" s="7"/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29</v>
      </c>
      <c r="E165" s="9"/>
      <c r="F165" s="19">
        <f>SUM(F158:F164)</f>
        <v>270</v>
      </c>
      <c r="G165" s="19">
        <f t="shared" ref="G165:J165" si="78">SUM(G158:G164)</f>
        <v>18</v>
      </c>
      <c r="H165" s="19">
        <f t="shared" si="78"/>
        <v>21.4</v>
      </c>
      <c r="I165" s="19">
        <f t="shared" si="78"/>
        <v>83.300000000000011</v>
      </c>
      <c r="J165" s="19">
        <f t="shared" si="78"/>
        <v>589.5</v>
      </c>
      <c r="K165" s="25"/>
      <c r="L165" s="19">
        <f t="shared" ref="L165" si="79">SUM(L158:L164)</f>
        <v>76.66</v>
      </c>
    </row>
    <row r="166" spans="1:12" ht="15.75" thickBot="1" x14ac:dyDescent="0.3">
      <c r="A166" s="26">
        <f>A158</f>
        <v>2</v>
      </c>
      <c r="B166" s="13">
        <f>B158</f>
        <v>4</v>
      </c>
      <c r="C166" s="10" t="s">
        <v>24</v>
      </c>
      <c r="D166" s="99" t="s">
        <v>25</v>
      </c>
      <c r="E166" s="98" t="s">
        <v>124</v>
      </c>
      <c r="F166" s="80" t="s">
        <v>59</v>
      </c>
      <c r="G166" s="52">
        <v>8.4</v>
      </c>
      <c r="H166" s="52">
        <v>3.5</v>
      </c>
      <c r="I166" s="52">
        <v>21</v>
      </c>
      <c r="J166" s="52">
        <v>149.1</v>
      </c>
      <c r="K166" s="80" t="s">
        <v>127</v>
      </c>
      <c r="L166" s="87">
        <v>31.87</v>
      </c>
    </row>
    <row r="167" spans="1:12" ht="15" x14ac:dyDescent="0.25">
      <c r="A167" s="23"/>
      <c r="B167" s="15"/>
      <c r="C167" s="11"/>
      <c r="D167" s="5" t="s">
        <v>21</v>
      </c>
      <c r="E167" s="56" t="s">
        <v>125</v>
      </c>
      <c r="F167" s="80">
        <v>230</v>
      </c>
      <c r="G167" s="52">
        <v>12.1</v>
      </c>
      <c r="H167" s="52">
        <v>19.8</v>
      </c>
      <c r="I167" s="52">
        <v>31.3</v>
      </c>
      <c r="J167" s="52">
        <v>365.4</v>
      </c>
      <c r="K167" s="80" t="s">
        <v>126</v>
      </c>
      <c r="L167" s="87">
        <v>65.47</v>
      </c>
    </row>
    <row r="168" spans="1:12" ht="15" x14ac:dyDescent="0.25">
      <c r="A168" s="23"/>
      <c r="B168" s="15"/>
      <c r="C168" s="11"/>
      <c r="D168" s="7" t="s">
        <v>22</v>
      </c>
      <c r="E168" s="58" t="s">
        <v>47</v>
      </c>
      <c r="F168" s="59" t="s">
        <v>54</v>
      </c>
      <c r="G168" s="53">
        <v>0.1</v>
      </c>
      <c r="H168" s="53">
        <v>0</v>
      </c>
      <c r="I168" s="55">
        <v>14.9</v>
      </c>
      <c r="J168" s="54">
        <v>60.8</v>
      </c>
      <c r="K168" s="78" t="s">
        <v>85</v>
      </c>
      <c r="L168" s="68">
        <v>4.09</v>
      </c>
    </row>
    <row r="169" spans="1:12" ht="15" x14ac:dyDescent="0.25">
      <c r="A169" s="23"/>
      <c r="B169" s="15"/>
      <c r="C169" s="11"/>
      <c r="D169" s="7" t="s">
        <v>23</v>
      </c>
      <c r="E169" s="58" t="s">
        <v>43</v>
      </c>
      <c r="F169" s="59" t="s">
        <v>44</v>
      </c>
      <c r="G169" s="52">
        <v>3.1</v>
      </c>
      <c r="H169" s="52">
        <v>0.2</v>
      </c>
      <c r="I169" s="52">
        <v>20.100000000000001</v>
      </c>
      <c r="J169" s="54">
        <v>94.7</v>
      </c>
      <c r="K169" s="78" t="s">
        <v>63</v>
      </c>
      <c r="L169" s="68">
        <v>3</v>
      </c>
    </row>
    <row r="170" spans="1:12" ht="15" x14ac:dyDescent="0.25">
      <c r="A170" s="23"/>
      <c r="B170" s="15"/>
      <c r="C170" s="11"/>
      <c r="D170" s="7"/>
      <c r="E170" s="58" t="s">
        <v>68</v>
      </c>
      <c r="F170" s="59" t="s">
        <v>113</v>
      </c>
      <c r="G170" s="52">
        <v>2.2999999999999998</v>
      </c>
      <c r="H170" s="52">
        <v>2.9</v>
      </c>
      <c r="I170" s="52">
        <v>22.3</v>
      </c>
      <c r="J170" s="54">
        <v>125.1</v>
      </c>
      <c r="K170" s="44"/>
      <c r="L170" s="68">
        <v>6.55</v>
      </c>
    </row>
    <row r="171" spans="1:12" ht="15" x14ac:dyDescent="0.25">
      <c r="A171" s="23"/>
      <c r="B171" s="15"/>
      <c r="C171" s="11"/>
      <c r="D171" s="7"/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29</v>
      </c>
      <c r="E175" s="9"/>
      <c r="F175" s="19">
        <f>SUM(F166:F174)</f>
        <v>230</v>
      </c>
      <c r="G175" s="19">
        <f t="shared" ref="G175:J175" si="80">SUM(G166:G174)</f>
        <v>26.000000000000004</v>
      </c>
      <c r="H175" s="19">
        <f t="shared" si="80"/>
        <v>26.4</v>
      </c>
      <c r="I175" s="19">
        <f t="shared" si="80"/>
        <v>109.60000000000001</v>
      </c>
      <c r="J175" s="19">
        <f t="shared" si="80"/>
        <v>795.1</v>
      </c>
      <c r="K175" s="25"/>
      <c r="L175" s="19">
        <f t="shared" ref="L175" si="81">SUM(L166:L174)</f>
        <v>110.98</v>
      </c>
    </row>
    <row r="176" spans="1:12" ht="15.75" thickBot="1" x14ac:dyDescent="0.25">
      <c r="A176" s="29">
        <f>A158</f>
        <v>2</v>
      </c>
      <c r="B176" s="30">
        <f>B158</f>
        <v>4</v>
      </c>
      <c r="C176" s="104" t="s">
        <v>4</v>
      </c>
      <c r="D176" s="105"/>
      <c r="E176" s="31"/>
      <c r="F176" s="32">
        <f>F165+F175</f>
        <v>500</v>
      </c>
      <c r="G176" s="32">
        <f t="shared" ref="G176" si="82">G165+G175</f>
        <v>44</v>
      </c>
      <c r="H176" s="32">
        <f t="shared" ref="H176" si="83">H165+H175</f>
        <v>47.8</v>
      </c>
      <c r="I176" s="32">
        <f t="shared" ref="I176" si="84">I165+I175</f>
        <v>192.90000000000003</v>
      </c>
      <c r="J176" s="32">
        <f t="shared" ref="J176:L176" si="85">J165+J175</f>
        <v>1384.6</v>
      </c>
      <c r="K176" s="32"/>
      <c r="L176" s="32">
        <f t="shared" si="85"/>
        <v>187.64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56" t="s">
        <v>128</v>
      </c>
      <c r="F177" s="80">
        <v>250</v>
      </c>
      <c r="G177" s="52">
        <v>25.3</v>
      </c>
      <c r="H177" s="52">
        <v>29.9</v>
      </c>
      <c r="I177" s="52">
        <v>43.8</v>
      </c>
      <c r="J177" s="52">
        <v>546.20000000000005</v>
      </c>
      <c r="K177" s="80">
        <v>291</v>
      </c>
      <c r="L177" s="87">
        <v>46.41</v>
      </c>
    </row>
    <row r="178" spans="1:12" ht="15" x14ac:dyDescent="0.25">
      <c r="A178" s="23"/>
      <c r="B178" s="15"/>
      <c r="C178" s="11"/>
      <c r="D178" s="7" t="s">
        <v>22</v>
      </c>
      <c r="E178" s="58" t="s">
        <v>129</v>
      </c>
      <c r="F178" s="59">
        <v>200</v>
      </c>
      <c r="G178" s="53">
        <v>0.2</v>
      </c>
      <c r="H178" s="53">
        <v>0.2</v>
      </c>
      <c r="I178" s="55">
        <v>27</v>
      </c>
      <c r="J178" s="54">
        <v>111.1</v>
      </c>
      <c r="K178" s="78" t="s">
        <v>134</v>
      </c>
      <c r="L178" s="68">
        <v>8.2799999999999994</v>
      </c>
    </row>
    <row r="179" spans="1:12" ht="15" x14ac:dyDescent="0.25">
      <c r="A179" s="23"/>
      <c r="B179" s="15"/>
      <c r="C179" s="11"/>
      <c r="D179" s="7" t="s">
        <v>23</v>
      </c>
      <c r="E179" s="58" t="s">
        <v>48</v>
      </c>
      <c r="F179" s="59">
        <v>40</v>
      </c>
      <c r="G179" s="52">
        <v>3.1</v>
      </c>
      <c r="H179" s="52">
        <v>0.2</v>
      </c>
      <c r="I179" s="52">
        <v>20.100000000000001</v>
      </c>
      <c r="J179" s="54">
        <v>94.7</v>
      </c>
      <c r="K179" s="44"/>
      <c r="L179" s="68">
        <v>3</v>
      </c>
    </row>
    <row r="180" spans="1:12" ht="15" x14ac:dyDescent="0.25">
      <c r="A180" s="23"/>
      <c r="B180" s="15"/>
      <c r="C180" s="11"/>
      <c r="D180" s="7"/>
      <c r="E180" s="58" t="s">
        <v>130</v>
      </c>
      <c r="F180" s="59" t="s">
        <v>44</v>
      </c>
      <c r="G180" s="52">
        <v>0.8</v>
      </c>
      <c r="H180" s="52">
        <v>3.6</v>
      </c>
      <c r="I180" s="52">
        <v>3.1</v>
      </c>
      <c r="J180" s="54">
        <v>47.6</v>
      </c>
      <c r="K180" s="44"/>
      <c r="L180" s="68">
        <v>7.95</v>
      </c>
    </row>
    <row r="181" spans="1:12" ht="15" x14ac:dyDescent="0.25">
      <c r="A181" s="23"/>
      <c r="B181" s="15"/>
      <c r="C181" s="11"/>
      <c r="D181" s="7"/>
      <c r="E181" s="58" t="s">
        <v>68</v>
      </c>
      <c r="F181" s="59">
        <v>50</v>
      </c>
      <c r="G181" s="52">
        <v>3.8</v>
      </c>
      <c r="H181" s="52">
        <v>4.9000000000000004</v>
      </c>
      <c r="I181" s="52">
        <v>37.200000000000003</v>
      </c>
      <c r="J181" s="54">
        <v>208.5</v>
      </c>
      <c r="K181" s="44"/>
      <c r="L181" s="68">
        <v>13.04</v>
      </c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29</v>
      </c>
      <c r="E184" s="9"/>
      <c r="F184" s="19">
        <f>SUM(F177:F183)</f>
        <v>540</v>
      </c>
      <c r="G184" s="19">
        <f t="shared" ref="G184:J184" si="86">SUM(G177:G183)</f>
        <v>33.200000000000003</v>
      </c>
      <c r="H184" s="19">
        <f t="shared" si="86"/>
        <v>38.799999999999997</v>
      </c>
      <c r="I184" s="19">
        <f t="shared" si="86"/>
        <v>131.19999999999999</v>
      </c>
      <c r="J184" s="19">
        <f t="shared" si="86"/>
        <v>1008.1000000000001</v>
      </c>
      <c r="K184" s="25"/>
      <c r="L184" s="19">
        <f t="shared" ref="L184" si="87">SUM(L177:L183)</f>
        <v>78.680000000000007</v>
      </c>
    </row>
    <row r="185" spans="1:12" ht="30.75" thickBot="1" x14ac:dyDescent="0.3">
      <c r="A185" s="26">
        <f>A177</f>
        <v>2</v>
      </c>
      <c r="B185" s="13">
        <f>B177</f>
        <v>5</v>
      </c>
      <c r="C185" s="10" t="s">
        <v>24</v>
      </c>
      <c r="D185" s="100" t="s">
        <v>25</v>
      </c>
      <c r="E185" s="83" t="s">
        <v>131</v>
      </c>
      <c r="F185" s="80" t="s">
        <v>52</v>
      </c>
      <c r="G185" s="52">
        <v>8.4</v>
      </c>
      <c r="H185" s="52">
        <v>7.6</v>
      </c>
      <c r="I185" s="52">
        <v>20.7</v>
      </c>
      <c r="J185" s="52">
        <v>185.6</v>
      </c>
      <c r="K185" s="80" t="s">
        <v>135</v>
      </c>
      <c r="L185" s="96">
        <v>34.97</v>
      </c>
    </row>
    <row r="186" spans="1:12" ht="15" x14ac:dyDescent="0.25">
      <c r="A186" s="23"/>
      <c r="B186" s="15"/>
      <c r="C186" s="11"/>
      <c r="D186" s="5" t="s">
        <v>21</v>
      </c>
      <c r="E186" s="56" t="s">
        <v>132</v>
      </c>
      <c r="F186" s="80" t="s">
        <v>52</v>
      </c>
      <c r="G186" s="52">
        <v>25.3</v>
      </c>
      <c r="H186" s="52">
        <v>29.9</v>
      </c>
      <c r="I186" s="52">
        <v>43.8</v>
      </c>
      <c r="J186" s="52">
        <v>546.20000000000005</v>
      </c>
      <c r="K186" s="80" t="s">
        <v>136</v>
      </c>
      <c r="L186" s="87">
        <v>46.41</v>
      </c>
    </row>
    <row r="187" spans="1:12" ht="15" x14ac:dyDescent="0.25">
      <c r="A187" s="23"/>
      <c r="B187" s="15"/>
      <c r="C187" s="11"/>
      <c r="D187" s="7" t="s">
        <v>22</v>
      </c>
      <c r="E187" s="58" t="s">
        <v>129</v>
      </c>
      <c r="F187" s="59" t="s">
        <v>37</v>
      </c>
      <c r="G187" s="53">
        <v>0.2</v>
      </c>
      <c r="H187" s="53">
        <v>0.2</v>
      </c>
      <c r="I187" s="55">
        <v>27</v>
      </c>
      <c r="J187" s="54">
        <v>111.1</v>
      </c>
      <c r="K187" s="78" t="s">
        <v>134</v>
      </c>
      <c r="L187" s="68">
        <v>8.2799999999999994</v>
      </c>
    </row>
    <row r="188" spans="1:12" ht="15" x14ac:dyDescent="0.25">
      <c r="A188" s="23"/>
      <c r="B188" s="15"/>
      <c r="C188" s="11"/>
      <c r="D188" s="7" t="s">
        <v>23</v>
      </c>
      <c r="E188" s="58" t="s">
        <v>43</v>
      </c>
      <c r="F188" s="59" t="s">
        <v>44</v>
      </c>
      <c r="G188" s="52">
        <v>3.1</v>
      </c>
      <c r="H188" s="52">
        <v>0.2</v>
      </c>
      <c r="I188" s="52">
        <v>20.100000000000001</v>
      </c>
      <c r="J188" s="54">
        <v>94.7</v>
      </c>
      <c r="K188" s="44"/>
      <c r="L188" s="68">
        <v>3</v>
      </c>
    </row>
    <row r="189" spans="1:12" ht="15" x14ac:dyDescent="0.25">
      <c r="A189" s="23"/>
      <c r="B189" s="15"/>
      <c r="C189" s="11"/>
      <c r="D189" s="7" t="s">
        <v>23</v>
      </c>
      <c r="E189" s="58" t="s">
        <v>133</v>
      </c>
      <c r="F189" s="59" t="s">
        <v>111</v>
      </c>
      <c r="G189" s="52">
        <v>1.3</v>
      </c>
      <c r="H189" s="52">
        <v>0.2</v>
      </c>
      <c r="I189" s="52">
        <v>8.5</v>
      </c>
      <c r="J189" s="54">
        <v>40.799999999999997</v>
      </c>
      <c r="K189" s="44"/>
      <c r="L189" s="68">
        <v>2.02</v>
      </c>
    </row>
    <row r="190" spans="1:12" ht="15" x14ac:dyDescent="0.25">
      <c r="A190" s="23"/>
      <c r="B190" s="15"/>
      <c r="C190" s="11"/>
      <c r="D190" s="7"/>
      <c r="E190" s="58" t="s">
        <v>130</v>
      </c>
      <c r="F190" s="68" t="s">
        <v>44</v>
      </c>
      <c r="G190" s="52">
        <v>0.8</v>
      </c>
      <c r="H190" s="52">
        <v>3.6</v>
      </c>
      <c r="I190" s="52">
        <v>3.1</v>
      </c>
      <c r="J190" s="54">
        <v>47.6</v>
      </c>
      <c r="K190" s="44"/>
      <c r="L190" s="54">
        <v>7.95</v>
      </c>
    </row>
    <row r="191" spans="1:12" ht="15" x14ac:dyDescent="0.25">
      <c r="A191" s="23"/>
      <c r="B191" s="15"/>
      <c r="C191" s="11"/>
      <c r="D191" s="7"/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29</v>
      </c>
      <c r="E194" s="9"/>
      <c r="F194" s="19">
        <f>SUM(F185:F193)</f>
        <v>0</v>
      </c>
      <c r="G194" s="19">
        <f t="shared" ref="G194:J194" si="88">SUM(G185:G193)</f>
        <v>39.1</v>
      </c>
      <c r="H194" s="19">
        <f t="shared" si="88"/>
        <v>41.70000000000001</v>
      </c>
      <c r="I194" s="19">
        <f t="shared" si="88"/>
        <v>123.19999999999999</v>
      </c>
      <c r="J194" s="19">
        <f t="shared" si="88"/>
        <v>1026</v>
      </c>
      <c r="K194" s="25"/>
      <c r="L194" s="19">
        <f t="shared" ref="L194" si="89">SUM(L185:L193)</f>
        <v>102.63</v>
      </c>
    </row>
    <row r="195" spans="1:12" ht="15" x14ac:dyDescent="0.2">
      <c r="A195" s="29">
        <f>A177</f>
        <v>2</v>
      </c>
      <c r="B195" s="30">
        <f>B177</f>
        <v>5</v>
      </c>
      <c r="C195" s="104" t="s">
        <v>4</v>
      </c>
      <c r="D195" s="105"/>
      <c r="E195" s="31"/>
      <c r="F195" s="32">
        <f>F184+F194</f>
        <v>540</v>
      </c>
      <c r="G195" s="32">
        <f t="shared" ref="G195" si="90">G184+G194</f>
        <v>72.300000000000011</v>
      </c>
      <c r="H195" s="32">
        <f t="shared" ref="H195" si="91">H184+H194</f>
        <v>80.5</v>
      </c>
      <c r="I195" s="32">
        <f t="shared" ref="I195" si="92">I184+I194</f>
        <v>254.39999999999998</v>
      </c>
      <c r="J195" s="32">
        <f t="shared" ref="J195:L195" si="93">J184+J194</f>
        <v>2034.1000000000001</v>
      </c>
      <c r="K195" s="32"/>
      <c r="L195" s="32">
        <f t="shared" si="93"/>
        <v>181.31</v>
      </c>
    </row>
    <row r="196" spans="1:12" x14ac:dyDescent="0.2">
      <c r="A196" s="27"/>
      <c r="B196" s="28"/>
      <c r="C196" s="106" t="s">
        <v>5</v>
      </c>
      <c r="D196" s="106"/>
      <c r="E196" s="106"/>
      <c r="F196" s="34">
        <f>(F24+F43+F62+F81+F100+F119+F138+F157+F176+F195)/(IF(F24=0,0,1)+IF(F43=0,0,1)+IF(F62=0,0,1)+IF(F81=0,0,1)+IF(F100=0,0,1)+IF(F119=0,0,1)+IF(F138=0,0,1)+IF(F157=0,0,1)+IF(F176=0,0,1)+IF(F195=0,0,1))</f>
        <v>670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53.13000000000001</v>
      </c>
      <c r="H196" s="34">
        <f t="shared" si="94"/>
        <v>57.339999999999996</v>
      </c>
      <c r="I196" s="34">
        <f t="shared" si="94"/>
        <v>195.33</v>
      </c>
      <c r="J196" s="34">
        <f t="shared" si="94"/>
        <v>1543.0400000000002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187.291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Власова Наталья Анатольевна</cp:lastModifiedBy>
  <dcterms:created xsi:type="dcterms:W3CDTF">2022-05-16T14:23:56Z</dcterms:created>
  <dcterms:modified xsi:type="dcterms:W3CDTF">2025-03-07T07:18:37Z</dcterms:modified>
</cp:coreProperties>
</file>